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JWS18084\Desktop\"/>
    </mc:Choice>
  </mc:AlternateContent>
  <xr:revisionPtr revIDLastSave="0" documentId="13_ncr:1_{F1FA11C3-F937-476C-BE0D-1B082344393A}" xr6:coauthVersionLast="40" xr6:coauthVersionMax="40"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U34" i="10" l="1"/>
  <c r="U35" i="10" s="1"/>
  <c r="U36" i="10" s="1"/>
  <c r="C35" i="10"/>
  <c r="BE34" i="10" l="1"/>
  <c r="AM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<sst xmlns="http://schemas.openxmlformats.org/spreadsheetml/2006/main" count="1141" uniqueCount="606">
  <si>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</si>
  <si>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</si>
  <si>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</si>
  <si>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</si>
  <si>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</si>
  <si>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</si>
  <si>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</si>
  <si>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</si>
  <si>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※令和4年度中に市町村合併した団体で、合併前の団体ごとの決算に基づく連結実質赤字比率を算出していない団体については、グラフを表記しない。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</si>
  <si>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</si>
  <si>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</si>
  <si>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</si>
  <si>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</si>
  <si>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</si>
  <si>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</si>
  <si>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</si>
  <si>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</si>
  <si>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</si>
  <si>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</si>
  <si>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</si>
  <si>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</si>
  <si>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</si>
  <si>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</si>
  <si>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3"/>
  </si>
  <si>
    <t>（参考）</t>
    <rPh sb="1" eb="3">
      <t>サンコウ</t>
    </rPh>
    <phoneticPr fontId="3"/>
  </si>
  <si>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</si>
  <si>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</si>
  <si>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</si>
  <si>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</si>
  <si>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</si>
  <si>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</si>
  <si>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</si>
  <si>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</si>
  <si>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</si>
  <si>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</si>
  <si>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</si>
  <si>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</si>
  <si>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</si>
  <si>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</si>
  <si>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</si>
  <si>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</si>
  <si>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</si>
  <si>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</si>
  <si>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</si>
  <si>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</si>
  <si>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</si>
  <si>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※令和4年度中に市町村合併した団体で、合併前の団体ごとの決算に基づく将来負担比率を算出していない団体については、グラフを表記しない。</t>
    <rPh sb="1" eb="3">
      <t>レイワ</t>
    </rPh>
    <phoneticPr fontId="3"/>
  </si>
  <si>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</si>
  <si>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</si>
  <si>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</si>
  <si>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</si>
  <si>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</si>
  <si>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</si>
  <si>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実質収支比率等に係る経年分析</t>
  </si>
  <si>
    <t>実質収支額</t>
  </si>
  <si>
    <t>財政調整基金残高</t>
  </si>
  <si>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</si>
  <si>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</si>
  <si>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</si>
  <si>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</si>
  <si>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</si>
  <si>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</si>
  <si>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</si>
  <si>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6"/>
  </si>
  <si>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</si>
  <si>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</si>
  <si>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</si>
  <si>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</si>
  <si>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</si>
  <si>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</si>
  <si>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</si>
  <si>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</si>
  <si>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</si>
  <si>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</si>
  <si>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</si>
  <si>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</si>
  <si>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</si>
  <si>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</si>
  <si>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</si>
  <si>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</si>
  <si>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令和3年度　財政状況資料集</t>
  </si>
  <si>
    <t>総括表（市町村）</t>
    <rPh sb="0" eb="2">
      <t>ソウカツ</t>
    </rPh>
    <rPh sb="2" eb="3">
      <t>ヒョウ</t>
    </rPh>
    <rPh sb="4" eb="7">
      <t>シチョウソン</t>
    </rPh>
    <phoneticPr fontId="3"/>
  </si>
  <si>
    <t>都道府県名</t>
  </si>
  <si>
    <t>埼玉県</t>
  </si>
  <si>
    <t>市町村類型</t>
  </si>
  <si>
    <t>Ⅲ－１</t>
  </si>
  <si>
    <t>指定団体等の指定状況</t>
  </si>
  <si>
    <t>令和3年度(千円)</t>
    <rPh sb="0" eb="2">
      <t>レイワ</t>
    </rPh>
    <rPh sb="3" eb="5">
      <t>ネンド</t>
    </rPh>
    <rPh sb="6" eb="8">
      <t>センエン</t>
    </rPh>
    <phoneticPr fontId="3"/>
  </si>
  <si>
    <t>令和2年度(千円)</t>
    <rPh sb="0" eb="2">
      <t>レイワ</t>
    </rPh>
    <rPh sb="3" eb="5">
      <t>ネンド</t>
    </rPh>
    <rPh sb="4" eb="5">
      <t>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</si>
  <si>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</si>
  <si>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4" eb="5">
      <t>ド</t>
    </rPh>
    <rPh sb="6" eb="8">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</si>
  <si>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</si>
  <si>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</si>
  <si>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</si>
  <si>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</si>
  <si>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</si>
  <si>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</si>
  <si>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</si>
  <si>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ときがわ町</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</si>
  <si>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</si>
  <si>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</si>
  <si>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</si>
  <si>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</si>
  <si>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</si>
  <si>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</si>
  <si>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</si>
  <si>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</si>
  <si>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</si>
  <si>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</si>
  <si>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</si>
  <si>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</si>
  <si>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</si>
  <si>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令和2年国調(人)</t>
    <rPh sb="3" eb="4">
      <t>ネン</t>
    </rPh>
    <rPh sb="4" eb="5">
      <t>コク</t>
    </rPh>
    <rPh sb="5" eb="6">
      <t>チョウ</t>
    </rPh>
    <phoneticPr fontId="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</si>
  <si>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</si>
  <si>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</si>
  <si>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</si>
  <si>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</si>
  <si>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平成27年国調(人)</t>
    <rPh sb="4" eb="5">
      <t>ネン</t>
    </rPh>
    <rPh sb="5" eb="6">
      <t>コク</t>
    </rPh>
    <rPh sb="6" eb="7">
      <t>チョウ</t>
    </rPh>
    <phoneticPr fontId="3"/>
  </si>
  <si>
    <t>過疎</t>
    <rPh sb="0" eb="2">
      <t>カソ</t>
    </rPh>
    <phoneticPr fontId="3"/>
  </si>
  <si>
    <t>×</t>
  </si>
  <si>
    <t>積立金</t>
  </si>
  <si>
    <t>健全化判断比率</t>
  </si>
  <si>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</si>
  <si>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-8.3</t>
  </si>
  <si>
    <t>山振</t>
    <rPh sb="0" eb="1">
      <t>ヤマ</t>
    </rPh>
    <rPh sb="1" eb="2">
      <t>フ</t>
    </rPh>
    <phoneticPr fontId="3"/>
  </si>
  <si>
    <t>○</t>
  </si>
  <si>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</si>
  <si>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</si>
  <si>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</si>
  <si>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</si>
  <si>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令04.01.01(人)</t>
    <rPh sb="0" eb="1">
      <t>レイ</t>
    </rPh>
    <phoneticPr fontId="3"/>
  </si>
  <si>
    <t>令和2年国調</t>
    <rPh sb="0" eb="2">
      <t>レイワ</t>
    </rPh>
    <rPh sb="3" eb="4">
      <t>ネン</t>
    </rPh>
    <rPh sb="4" eb="5">
      <t>コク</t>
    </rPh>
    <rPh sb="5" eb="6">
      <t>チョウ</t>
    </rPh>
    <phoneticPr fontId="3"/>
  </si>
  <si>
    <t>平成27年国調</t>
    <rPh sb="4" eb="5">
      <t>ネン</t>
    </rPh>
    <rPh sb="5" eb="6">
      <t>コク</t>
    </rPh>
    <rPh sb="6" eb="7">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</si>
  <si>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</si>
  <si>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</si>
  <si>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</si>
  <si>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t>
  </si>
  <si>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</si>
  <si>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</si>
  <si>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</si>
  <si>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</si>
  <si>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</si>
  <si>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</si>
  <si>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令03.01.01(人)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</si>
  <si>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</si>
  <si>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</si>
  <si>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</si>
  <si>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charset val="128"/>
      </rPr>
      <t>4</t>
    </r>
    <r>
      <rPr>
        <sz val="9"/>
        <color indexed="8"/>
        <rFont val="ＭＳ ゴシック"/>
        <family val="3"/>
        <charset val="128"/>
      </rPr>
      <t>)</t>
    </r>
  </si>
  <si>
    <t>増減率  (％)</t>
    <rPh sb="0" eb="2">
      <t>ゾウゲン</t>
    </rPh>
    <rPh sb="2" eb="3">
      <t>リツ</t>
    </rPh>
    <phoneticPr fontId="3"/>
  </si>
  <si>
    <t>-1.3</t>
  </si>
  <si>
    <t>基準財政需要額</t>
  </si>
  <si>
    <t>うち日本人(％)</t>
  </si>
  <si>
    <t>-1.2</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</si>
  <si>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</si>
  <si>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</si>
  <si>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</si>
  <si>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</si>
  <si>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3"/>
  </si>
  <si>
    <t>歳入一般財源等</t>
    <rPh sb="0" eb="2">
      <t>サイニュウ</t>
    </rPh>
    <rPh sb="2" eb="4">
      <t>イッパン</t>
    </rPh>
    <rPh sb="4" eb="6">
      <t>ザイゲン</t>
    </rPh>
    <rPh sb="6" eb="7">
      <t>トウ</t>
    </rPh>
    <phoneticPr fontId="24"/>
  </si>
  <si>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</si>
  <si>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</si>
  <si>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</si>
  <si>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</si>
  <si>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</si>
  <si>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</si>
  <si>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</si>
  <si>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</si>
  <si>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</si>
  <si>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　うち公的資金</t>
    <rPh sb="3" eb="5">
      <t>コウテキ</t>
    </rPh>
    <phoneticPr fontId="3"/>
  </si>
  <si>
    <t>市区町村長</t>
    <rPh sb="0" eb="2">
      <t>シク</t>
    </rPh>
    <rPh sb="2" eb="4">
      <t>チョウソン</t>
    </rPh>
    <rPh sb="4" eb="5">
      <t>チョウ</t>
    </rPh>
    <phoneticPr fontId="3"/>
  </si>
  <si>
    <t>一般職員</t>
    <rPh sb="0" eb="2">
      <t>イッパン</t>
    </rPh>
    <rPh sb="2" eb="4">
      <t>ショクイン</t>
    </rPh>
    <phoneticPr fontId="3"/>
  </si>
  <si>
    <t>地方債現在高（臨時財政対策債除き）</t>
  </si>
  <si>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</si>
  <si>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</si>
  <si>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</si>
  <si>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</si>
  <si>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</si>
  <si>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</si>
  <si>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</si>
  <si>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</si>
  <si>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</si>
  <si>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</si>
  <si>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</si>
  <si>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24"/>
  </si>
  <si>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</si>
  <si>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</si>
  <si>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</si>
  <si>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</si>
  <si>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</si>
  <si>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</si>
  <si>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</si>
  <si>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</si>
  <si>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</si>
  <si>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</si>
  <si>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</si>
  <si>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</si>
  <si>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</si>
  <si>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</si>
  <si>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</si>
  <si>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</si>
  <si>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</si>
  <si>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charset val="128"/>
      </rPr>
      <t>3</t>
    </r>
    <r>
      <rPr>
        <sz val="9"/>
        <color indexed="8"/>
        <rFont val="ＭＳ ゴシック"/>
        <family val="3"/>
        <charset val="128"/>
      </rPr>
      <t>)</t>
    </r>
  </si>
  <si>
    <t>（注釈）</t>
    <rPh sb="1" eb="3">
      <t>チュウシャク</t>
    </rPh>
    <phoneticPr fontId="3"/>
  </si>
  <si>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</si>
  <si>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</si>
  <si>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</si>
  <si>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</si>
  <si>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</si>
  <si>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</si>
  <si>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8"/>
  </si>
  <si>
    <t>令和3年度</t>
  </si>
  <si>
    <t>埼玉県ときがわ町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</si>
  <si>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</si>
  <si>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</si>
  <si>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</si>
  <si>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</si>
  <si>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</si>
  <si>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</si>
  <si>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</si>
  <si>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</si>
  <si>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</si>
  <si>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</si>
  <si>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</si>
  <si>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</si>
  <si>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23"/>
  </si>
  <si>
    <t>-</t>
  </si>
  <si>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</si>
  <si>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</si>
  <si>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</si>
  <si>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</si>
  <si>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</si>
  <si>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t>
  </si>
  <si>
    <t>議会費</t>
  </si>
  <si>
    <t>利子割交付金</t>
  </si>
  <si>
    <t>　　市町村民税</t>
  </si>
  <si>
    <t>総務費</t>
  </si>
  <si>
    <t>配当割交付金</t>
    <rPh sb="0" eb="2">
      <t>ハイトウ</t>
    </rPh>
    <rPh sb="2" eb="3">
      <t>ワリ</t>
    </rPh>
    <rPh sb="3" eb="6">
      <t>コウフキン</t>
    </rPh>
    <phoneticPr fontId="2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</si>
  <si>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</si>
  <si>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</si>
  <si>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23"/>
  </si>
  <si>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</si>
  <si>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</si>
  <si>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</si>
  <si>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</si>
  <si>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</si>
  <si>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</si>
  <si>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</si>
  <si>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</si>
  <si>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</si>
  <si>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</si>
  <si>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</si>
  <si>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</si>
  <si>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</si>
  <si>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</si>
  <si>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</si>
  <si>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</si>
  <si>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</si>
  <si>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</si>
  <si>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</si>
  <si>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</si>
  <si>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</si>
  <si>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</si>
  <si>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</si>
  <si>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</si>
  <si>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</si>
  <si>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</si>
  <si>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地方特例交付金等</t>
    <rPh sb="7" eb="8">
      <t>トウ</t>
    </rPh>
    <phoneticPr fontId="16"/>
  </si>
  <si>
    <t>　法定外普通税</t>
  </si>
  <si>
    <t>諸支出金</t>
    <rPh sb="3" eb="4">
      <t>キン</t>
    </rPh>
    <phoneticPr fontId="24"/>
  </si>
  <si>
    <t>　個人住民税減収補塡特例交付金</t>
  </si>
  <si>
    <t>目的税</t>
  </si>
  <si>
    <t>前年度繰上充用金</t>
  </si>
  <si>
    <t>　自動車税減収補塡特例交付金</t>
    <rPh sb="7" eb="9">
      <t>ホテン</t>
    </rPh>
    <rPh sb="13" eb="14">
      <t>キン</t>
    </rPh>
    <phoneticPr fontId="28"/>
  </si>
  <si>
    <t>　法定目的税</t>
  </si>
  <si>
    <t>歳出合計</t>
  </si>
  <si>
    <t>　軽自動車税減収補塡特例交付金</t>
    <rPh sb="8" eb="10">
      <t>ホテン</t>
    </rPh>
    <phoneticPr fontId="28"/>
  </si>
  <si>
    <t>　　入湯税</t>
  </si>
  <si>
    <t>　新型コロナウイルス感染症対策地方税減収補塡特別交付金</t>
  </si>
  <si>
    <t>　　事業所税</t>
  </si>
  <si>
    <t>性質別歳出の状況（単位 千円・％）</t>
    <rPh sb="0" eb="2">
      <t>セイシツ</t>
    </rPh>
    <phoneticPr fontId="3"/>
  </si>
  <si>
    <t>地方交付税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</si>
  <si>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</si>
  <si>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</si>
  <si>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</si>
  <si>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</si>
  <si>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</si>
  <si>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19"/>
  </si>
  <si>
    <t>　普通交付税</t>
  </si>
  <si>
    <t>　　水利地益税等</t>
  </si>
  <si>
    <t>義務的経費計</t>
    <rPh sb="0" eb="3">
      <t>ギムテキ</t>
    </rPh>
    <rPh sb="3" eb="5">
      <t>ケイヒ</t>
    </rPh>
    <rPh sb="5" eb="6">
      <t>ケイ</t>
    </rPh>
    <phoneticPr fontId="3"/>
  </si>
  <si>
    <t>　特別交付税</t>
  </si>
  <si>
    <t>　法定外目的税</t>
  </si>
  <si>
    <t>　人件費</t>
  </si>
  <si>
    <t>　震災復興特別交付税</t>
  </si>
  <si>
    <t>旧法による税</t>
  </si>
  <si>
    <t>　　うち職員給</t>
    <rPh sb="4" eb="6">
      <t>ショクイン</t>
    </rPh>
    <rPh sb="6" eb="7">
      <t>キュウ</t>
    </rPh>
    <phoneticPr fontId="3"/>
  </si>
  <si>
    <t>(一般財源計)</t>
  </si>
  <si>
    <t>合計</t>
  </si>
  <si>
    <t>　扶助費</t>
  </si>
  <si>
    <t>交通安全対策特別交付金</t>
  </si>
  <si>
    <t>　公債費</t>
  </si>
  <si>
    <t>分担金・負担金</t>
  </si>
  <si>
    <t>内訳</t>
    <rPh sb="0" eb="2">
      <t>ウチワケ</t>
    </rPh>
    <phoneticPr fontId="3"/>
  </si>
  <si>
    <t>元利償還金</t>
  </si>
  <si>
    <t>使用料</t>
  </si>
  <si>
    <t>令和3年度</t>
    <rPh sb="0" eb="2">
      <t>レイワ</t>
    </rPh>
    <rPh sb="3" eb="5">
      <t>ネンド</t>
    </rPh>
    <phoneticPr fontId="3"/>
  </si>
  <si>
    <t>令和2年度</t>
    <rPh sb="0" eb="2">
      <t>レイワ</t>
    </rPh>
    <rPh sb="3" eb="5">
      <t>ネンド</t>
    </rPh>
    <rPh sb="4" eb="5">
      <t>ド</t>
    </rPh>
    <phoneticPr fontId="3"/>
  </si>
  <si>
    <t>　うち元金</t>
  </si>
  <si>
    <t>手数料</t>
  </si>
  <si>
    <t>徴収率
(％)</t>
    <rPh sb="0" eb="2">
      <t>チョウシュウ</t>
    </rPh>
    <rPh sb="2" eb="3">
      <t>リツ</t>
    </rPh>
    <phoneticPr fontId="3"/>
  </si>
  <si>
    <t>現年</t>
    <rPh sb="0" eb="1">
      <t>ゲン</t>
    </rPh>
    <rPh sb="1" eb="2">
      <t>ネン</t>
    </rPh>
    <phoneticPr fontId="3"/>
  </si>
  <si>
    <t>　うち利子</t>
  </si>
  <si>
    <t>国庫支出金</t>
  </si>
  <si>
    <t>・計</t>
  </si>
  <si>
    <t>市町村民税</t>
    <rPh sb="0" eb="3">
      <t>シチョウソン</t>
    </rPh>
    <rPh sb="3" eb="4">
      <t>ミン</t>
    </rPh>
    <rPh sb="4" eb="5">
      <t>ゼイ</t>
    </rPh>
    <phoneticPr fontId="3"/>
  </si>
  <si>
    <t>一時借入金利子</t>
  </si>
  <si>
    <t>国有提供交付金(特別区財調交付金)</t>
  </si>
  <si>
    <t>純固定資産税</t>
    <rPh sb="0" eb="1">
      <t>ジュン</t>
    </rPh>
    <rPh sb="1" eb="3">
      <t>コテイ</t>
    </rPh>
    <rPh sb="3" eb="6">
      <t>シサンゼイ</t>
    </rPh>
    <phoneticPr fontId="3"/>
  </si>
  <si>
    <t>その他の経費</t>
    <rPh sb="2" eb="3">
      <t>タ</t>
    </rPh>
    <rPh sb="4" eb="6">
      <t>ケイヒ</t>
    </rPh>
    <phoneticPr fontId="3"/>
  </si>
  <si>
    <t>都道府県支出金</t>
  </si>
  <si>
    <t>　物件費</t>
  </si>
  <si>
    <t>財産収入</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</si>
  <si>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</si>
  <si>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</si>
  <si>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維持補修費</t>
  </si>
  <si>
    <t>寄附金</t>
  </si>
  <si>
    <t>合計</t>
  </si>
  <si>
    <t>実質収支</t>
    <rPh sb="0" eb="2">
      <t>ジッシツ</t>
    </rPh>
    <rPh sb="2" eb="4">
      <t>シュウシ</t>
    </rPh>
    <phoneticPr fontId="3"/>
  </si>
  <si>
    <t>　補助費等</t>
    <rPh sb="1" eb="3">
      <t>ホジョ</t>
    </rPh>
    <rPh sb="3" eb="4">
      <t>ヒ</t>
    </rPh>
    <rPh sb="4" eb="5">
      <t>トウ</t>
    </rPh>
    <phoneticPr fontId="3"/>
  </si>
  <si>
    <t>繰入金</t>
  </si>
  <si>
    <t>上水道</t>
  </si>
  <si>
    <t>再差引収支</t>
    <rPh sb="0" eb="1">
      <t>サイ</t>
    </rPh>
    <rPh sb="1" eb="3">
      <t>サシヒキ</t>
    </rPh>
    <rPh sb="3" eb="5">
      <t>シュウシ</t>
    </rPh>
    <phoneticPr fontId="3"/>
  </si>
  <si>
    <t>　　うち一部事務組合負担金</t>
  </si>
  <si>
    <t>繰越金</t>
  </si>
  <si>
    <t>下水道</t>
  </si>
  <si>
    <t>加入世帯数(世帯)</t>
  </si>
  <si>
    <t>　繰出金</t>
  </si>
  <si>
    <t>諸収入</t>
  </si>
  <si>
    <t>工業用水道</t>
  </si>
  <si>
    <t>被保険者数(人)</t>
  </si>
  <si>
    <t>　積立金</t>
  </si>
  <si>
    <t>地方債</t>
  </si>
  <si>
    <t>交通</t>
  </si>
  <si>
    <t>被保険者
1人当り</t>
  </si>
  <si>
    <t>保険税(料)収入額</t>
  </si>
  <si>
    <t>　投資・出資金・貸付金</t>
  </si>
  <si>
    <t>　うち減収補塡債(特例分)</t>
    <rPh sb="4" eb="5">
      <t>シュウ</t>
    </rPh>
    <rPh sb="9" eb="10">
      <t>トク</t>
    </rPh>
    <rPh sb="10" eb="11">
      <t>レイ</t>
    </rPh>
    <rPh sb="11" eb="12">
      <t>ブン</t>
    </rPh>
    <phoneticPr fontId="16"/>
  </si>
  <si>
    <t>国民健康保険</t>
  </si>
  <si>
    <t>国庫支出金</t>
  </si>
  <si>
    <t>　前年度繰上充用金</t>
  </si>
  <si>
    <t>　うち猶予特例債</t>
  </si>
  <si>
    <t>その他</t>
  </si>
  <si>
    <t>保険給付費</t>
  </si>
  <si>
    <t>投資的経費計</t>
    <rPh sb="5" eb="6">
      <t>ケイ</t>
    </rPh>
    <phoneticPr fontId="3"/>
  </si>
  <si>
    <t>　うち臨時財政対策債</t>
  </si>
  <si>
    <t>　　うち人件費</t>
  </si>
  <si>
    <t>歳入合計</t>
  </si>
  <si>
    <t>普通建設事業費</t>
  </si>
  <si>
    <t>　うち補助</t>
  </si>
  <si>
    <t>(注釈)</t>
    <rPh sb="1" eb="2">
      <t>チュウ</t>
    </rPh>
    <rPh sb="2" eb="3">
      <t>シャク</t>
    </rPh>
    <phoneticPr fontId="3"/>
  </si>
  <si>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</si>
  <si>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</si>
  <si>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災害復旧事業費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</si>
  <si>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</si>
  <si>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失業対策事業費</t>
  </si>
  <si>
    <t>歳出合計</t>
  </si>
  <si>
    <t>(2)各会計、関係団体の財政状況及び健全化判断比率（市町村）</t>
    <rPh sb="26" eb="29">
      <t>シチョウソン</t>
    </rPh>
    <phoneticPr fontId="3"/>
  </si>
  <si>
    <t>令和3年度</t>
  </si>
  <si>
    <t>埼玉県ときがわ町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</si>
  <si>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</si>
  <si>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</si>
  <si>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</si>
  <si>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</si>
  <si>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</si>
  <si>
    <t>形式収支</t>
  </si>
  <si>
    <t>実質収支</t>
  </si>
  <si>
    <t>他会計等
からの
繰入金</t>
    <rPh sb="9" eb="11">
      <t>クリイレ</t>
    </rPh>
    <rPh sb="11" eb="12">
      <t>キン</t>
    </rPh>
    <phoneticPr fontId="30"/>
  </si>
  <si>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</si>
  <si>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</si>
  <si>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</si>
  <si>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</si>
  <si>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</si>
  <si>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</si>
  <si>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</si>
  <si>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</si>
  <si>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</si>
  <si>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</si>
  <si>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</si>
  <si>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</si>
  <si>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関口茂八奨学事業特別会計</t>
  </si>
  <si>
    <t>-</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</si>
  <si>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</si>
  <si>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</si>
  <si>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</si>
  <si>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</si>
  <si>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</si>
  <si>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</si>
  <si>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</si>
  <si>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</si>
  <si>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</si>
  <si>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</si>
  <si>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</si>
  <si>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</si>
  <si>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</si>
  <si>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</si>
  <si>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</si>
  <si>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</si>
  <si>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</si>
  <si>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</si>
  <si>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</si>
  <si>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浄化槽設置管理事業特別会計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</si>
  <si>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</si>
  <si>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</si>
  <si>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</si>
  <si>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</si>
  <si>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</si>
  <si>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30"/>
  </si>
  <si>
    <t>総収益
（歳入）</t>
  </si>
  <si>
    <t>総費用
（歳出）</t>
  </si>
  <si>
    <t>純損益
（形式収支）</t>
  </si>
  <si>
    <t>資金剰余額
/不足額
（実質収支）</t>
  </si>
  <si>
    <t>他会計等
からの
繰入金</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</si>
  <si>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</si>
  <si>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</si>
  <si>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</si>
  <si>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</si>
  <si>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</si>
  <si>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</si>
  <si>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</si>
  <si>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</si>
  <si>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</si>
  <si>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30"/>
  </si>
  <si>
    <t>令和元年度</t>
    <rPh sb="0" eb="2">
      <t>レイワ</t>
    </rPh>
    <rPh sb="2" eb="4">
      <t>ガンネン</t>
    </rPh>
    <rPh sb="3" eb="5">
      <t>ネンド</t>
    </rPh>
    <phoneticPr fontId="3"/>
  </si>
  <si>
    <t>令和2年度</t>
    <rPh sb="0" eb="2">
      <t>レイワ</t>
    </rPh>
    <rPh sb="3" eb="5">
      <t>ネンド</t>
    </rPh>
    <phoneticPr fontId="3"/>
  </si>
  <si>
    <t>分母比</t>
    <rPh sb="0" eb="2">
      <t>ブンボ</t>
    </rPh>
    <rPh sb="2" eb="3">
      <t>ヒ</t>
    </rPh>
    <phoneticPr fontId="3"/>
  </si>
  <si>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</si>
  <si>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</si>
  <si>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</si>
  <si>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3"/>
  </si>
  <si>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</si>
  <si>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</si>
  <si>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</si>
  <si>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</si>
  <si>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</si>
  <si>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</si>
  <si>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</si>
  <si>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</si>
  <si>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</si>
  <si>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</si>
  <si>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</si>
  <si>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</si>
  <si>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</si>
  <si>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</si>
  <si>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</si>
  <si>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</si>
  <si>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</si>
  <si>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</si>
  <si>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</si>
  <si>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</si>
  <si>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30"/>
  </si>
  <si>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</si>
  <si>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</si>
  <si>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</si>
  <si>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</si>
  <si>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</si>
  <si>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</si>
  <si>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</si>
  <si>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</si>
  <si>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</si>
  <si>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</si>
  <si>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</si>
  <si>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</si>
  <si>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</si>
  <si>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</si>
  <si>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</si>
  <si>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</si>
  <si>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3"/>
  </si>
  <si>
    <t>その他の会計</t>
  </si>
  <si>
    <t>-</t>
  </si>
  <si>
    <t>-</t>
  </si>
  <si>
    <t>-</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</si>
  <si>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</si>
  <si>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30"/>
  </si>
  <si>
    <t>-</t>
  </si>
  <si>
    <t>-</t>
  </si>
  <si>
    <t>-</t>
  </si>
  <si>
    <t>-</t>
  </si>
  <si>
    <t>-</t>
  </si>
  <si>
    <t>土地開発公社に係る将来負担額</t>
    <rPh sb="0" eb="2">
      <t>トチ</t>
    </rPh>
    <rPh sb="2" eb="4">
      <t>カイハツ</t>
    </rPh>
    <rPh sb="4" eb="6">
      <t>コウシャ</t>
    </rPh>
    <rPh sb="7" eb="8">
      <t>カカ</t>
    </rPh>
    <rPh sb="9" eb="11">
      <t>ショウライ</t>
    </rPh>
    <rPh sb="11" eb="14">
      <t>フタンガク</t>
    </rPh>
    <phoneticPr fontId="30"/>
  </si>
  <si>
    <t>-</t>
  </si>
  <si>
    <t>利子補給に係るもの</t>
  </si>
  <si>
    <t>健全化判断比率</t>
    <rPh sb="0" eb="3">
      <t>ケンゼンカ</t>
    </rPh>
    <rPh sb="3" eb="5">
      <t>ハンダン</t>
    </rPh>
    <rPh sb="5" eb="7">
      <t>ヒリツ</t>
    </rPh>
    <phoneticPr fontId="19"/>
  </si>
  <si>
    <t>令和3年度</t>
    <rPh sb="0" eb="2">
      <t>レイワ</t>
    </rPh>
    <rPh sb="3" eb="5">
      <t>ネンド</t>
    </rPh>
    <phoneticPr fontId="19"/>
  </si>
  <si>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</si>
  <si>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</si>
  <si>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</si>
  <si>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</si>
  <si>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</si>
  <si>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</si>
  <si>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</si>
  <si>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</si>
  <si>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</si>
  <si>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</si>
  <si>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</si>
  <si>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19"/>
  </si>
  <si>
    <t>(Ｃ)－(Ｄ)</t>
  </si>
  <si>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</si>
  <si>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</si>
  <si>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</si>
  <si>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</si>
  <si>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</si>
  <si>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</si>
  <si>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</si>
  <si>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</si>
  <si>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</si>
  <si>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</si>
  <si>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</si>
  <si>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</si>
  <si>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</si>
  <si>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</si>
  <si>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</si>
  <si>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</si>
  <si>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</si>
  <si>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</si>
  <si>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</si>
  <si>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</si>
  <si>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</si>
  <si>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</si>
  <si>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</si>
  <si>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</si>
  <si>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</si>
  <si>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</si>
  <si>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</si>
  <si>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</si>
  <si>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</si>
  <si>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</si>
  <si>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</si>
  <si>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</si>
  <si>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</si>
  <si>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</si>
  <si>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</si>
  <si>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</si>
  <si>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</si>
  <si>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</si>
  <si>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</si>
  <si>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</si>
  <si>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</si>
  <si>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</si>
  <si>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</si>
  <si>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</si>
  <si>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</si>
  <si>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</si>
  <si>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</si>
  <si>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</si>
  <si>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</si>
  <si>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</si>
  <si>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</si>
  <si>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</si>
  <si>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</si>
  <si>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</si>
  <si>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類似団体内平均(円)</t>
    <rPh sb="0" eb="2">
      <t>ルイジ</t>
    </rPh>
    <rPh sb="2" eb="4">
      <t>ダンタイ</t>
    </rPh>
    <phoneticPr fontId="3"/>
  </si>
  <si>
    <t xml:space="preserve"> </t>
  </si>
  <si>
    <t xml:space="preserve"> </t>
  </si>
  <si>
    <t>H29</t>
  </si>
  <si>
    <t>H30</t>
  </si>
  <si>
    <t>R01</t>
  </si>
  <si>
    <t>R02</t>
  </si>
  <si>
    <t>R03</t>
  </si>
  <si>
    <t>一般会計</t>
  </si>
  <si>
    <t>水道事業会計</t>
  </si>
  <si>
    <t>国民健康保険特別会計</t>
  </si>
  <si>
    <t>介護保険特別会計</t>
  </si>
  <si>
    <t>浄化槽設置管理事業特別会計</t>
  </si>
  <si>
    <t>後期高齢者医療特別会計</t>
  </si>
  <si>
    <t>関口茂八奨学事業特別会計</t>
  </si>
  <si>
    <t>その他会計（赤字）</t>
  </si>
  <si>
    <t>その他会計（黒字）</t>
  </si>
  <si>
    <t>（百万円）</t>
  </si>
  <si>
    <t>H28末</t>
  </si>
  <si>
    <t>H29末</t>
  </si>
  <si>
    <t>H30末</t>
  </si>
  <si>
    <t>R01末</t>
  </si>
  <si>
    <t>R02末</t>
  </si>
  <si>
    <t>埼玉県市町村総合事務組合</t>
    <rPh sb="0" eb="3">
      <t>サイタマケン</t>
    </rPh>
    <rPh sb="3" eb="6">
      <t>シチョウソン</t>
    </rPh>
    <rPh sb="6" eb="8">
      <t>ソウゴウ</t>
    </rPh>
    <rPh sb="8" eb="10">
      <t>ジム</t>
    </rPh>
    <rPh sb="10" eb="12">
      <t>クミアイ</t>
    </rPh>
    <phoneticPr fontId="3"/>
  </si>
  <si>
    <t>埼玉県後期高齢者医療広域連合</t>
    <rPh sb="0" eb="3">
      <t>サイタマケン</t>
    </rPh>
    <rPh sb="3" eb="5">
      <t>コウキ</t>
    </rPh>
    <rPh sb="5" eb="8">
      <t>コウレイシャ</t>
    </rPh>
    <rPh sb="8" eb="10">
      <t>イリョウ</t>
    </rPh>
    <rPh sb="10" eb="12">
      <t>コウイキ</t>
    </rPh>
    <rPh sb="12" eb="14">
      <t>レンゴウ</t>
    </rPh>
    <phoneticPr fontId="3"/>
  </si>
  <si>
    <t>彩の国さいたま人づくり広域連合</t>
    <rPh sb="0" eb="1">
      <t>イロド</t>
    </rPh>
    <rPh sb="2" eb="3">
      <t>クニ</t>
    </rPh>
    <rPh sb="7" eb="8">
      <t>ヒト</t>
    </rPh>
    <rPh sb="11" eb="13">
      <t>コウイキ</t>
    </rPh>
    <rPh sb="13" eb="15">
      <t>レンゴウ</t>
    </rPh>
    <phoneticPr fontId="3"/>
  </si>
  <si>
    <t>比企広域市町村圏組合</t>
    <rPh sb="0" eb="2">
      <t>ヒキ</t>
    </rPh>
    <rPh sb="2" eb="4">
      <t>コウイキ</t>
    </rPh>
    <rPh sb="4" eb="7">
      <t>シチョウソン</t>
    </rPh>
    <rPh sb="7" eb="8">
      <t>ケン</t>
    </rPh>
    <rPh sb="8" eb="10">
      <t>クミアイ</t>
    </rPh>
    <phoneticPr fontId="3"/>
  </si>
  <si>
    <t>小川地区衛生組合</t>
    <rPh sb="0" eb="2">
      <t>オガワ</t>
    </rPh>
    <rPh sb="2" eb="4">
      <t>チク</t>
    </rPh>
    <rPh sb="4" eb="6">
      <t>エイセイ</t>
    </rPh>
    <rPh sb="6" eb="8">
      <t>クミアイ</t>
    </rPh>
    <phoneticPr fontId="3"/>
  </si>
  <si>
    <t>一般会計</t>
    <rPh sb="0" eb="2">
      <t>イッパン</t>
    </rPh>
    <rPh sb="2" eb="4">
      <t>カイケイ</t>
    </rPh>
    <phoneticPr fontId="3"/>
  </si>
  <si>
    <t>交通災害特別会計</t>
    <rPh sb="0" eb="2">
      <t>コウツウ</t>
    </rPh>
    <rPh sb="2" eb="4">
      <t>サイガイ</t>
    </rPh>
    <rPh sb="4" eb="6">
      <t>トクベツ</t>
    </rPh>
    <rPh sb="6" eb="8">
      <t>カイケイ</t>
    </rPh>
    <phoneticPr fontId="3"/>
  </si>
  <si>
    <t>特別会計</t>
    <rPh sb="0" eb="2">
      <t>トクベツ</t>
    </rPh>
    <rPh sb="2" eb="4">
      <t>カイケイ</t>
    </rPh>
    <phoneticPr fontId="3"/>
  </si>
  <si>
    <t>消防特別会計</t>
    <rPh sb="0" eb="2">
      <t>ショウボウ</t>
    </rPh>
    <rPh sb="2" eb="4">
      <t>トクベツ</t>
    </rPh>
    <rPh sb="4" eb="6">
      <t>カイケイ</t>
    </rPh>
    <phoneticPr fontId="3"/>
  </si>
  <si>
    <t>斎場特別会計</t>
    <rPh sb="0" eb="2">
      <t>サイジョウ</t>
    </rPh>
    <rPh sb="2" eb="4">
      <t>トクベツ</t>
    </rPh>
    <rPh sb="4" eb="6">
      <t>カイケイ</t>
    </rPh>
    <phoneticPr fontId="3"/>
  </si>
  <si>
    <t>介護・障害特別会計</t>
    <rPh sb="0" eb="2">
      <t>カイゴ</t>
    </rPh>
    <rPh sb="3" eb="5">
      <t>ショウガイ</t>
    </rPh>
    <rPh sb="5" eb="7">
      <t>トクベツ</t>
    </rPh>
    <rPh sb="7" eb="9">
      <t>カイケイ</t>
    </rPh>
    <phoneticPr fontId="3"/>
  </si>
  <si>
    <t>公平委員会特別会計</t>
    <rPh sb="0" eb="5">
      <t>コウヘイイインカイ</t>
    </rPh>
    <rPh sb="5" eb="9">
      <t>トクベツカイケイ</t>
    </rPh>
    <phoneticPr fontId="3"/>
  </si>
  <si>
    <t xml:space="preserve">※8：職員の状況については、令和3年地方公務員給与実態調査に基づいている。 </t>
  </si>
  <si>
    <t>埼玉県市町村総合事務組合</t>
  </si>
  <si>
    <t/>
  </si>
  <si>
    <t>埼玉県後期高齢者医療広域連合</t>
  </si>
  <si>
    <t>彩の国さいたま人づくり広域連合</t>
  </si>
  <si>
    <t>比企広域市町村圏組合</t>
  </si>
  <si>
    <t>合併振興基金</t>
    <rPh sb="0" eb="2">
      <t>ガッペイ</t>
    </rPh>
    <rPh sb="2" eb="4">
      <t>シンコウ</t>
    </rPh>
    <rPh sb="4" eb="6">
      <t>キキン</t>
    </rPh>
    <phoneticPr fontId="3"/>
  </si>
  <si>
    <t>公共施設等総合管理基金</t>
    <rPh sb="0" eb="2">
      <t>コウキョウ</t>
    </rPh>
    <rPh sb="2" eb="4">
      <t>シセツ</t>
    </rPh>
    <rPh sb="4" eb="5">
      <t>トウ</t>
    </rPh>
    <rPh sb="5" eb="7">
      <t>ソウゴウ</t>
    </rPh>
    <rPh sb="7" eb="9">
      <t>カンリ</t>
    </rPh>
    <rPh sb="9" eb="11">
      <t>キキン</t>
    </rPh>
    <phoneticPr fontId="3"/>
  </si>
  <si>
    <t>関口茂八奨学基金</t>
    <rPh sb="0" eb="2">
      <t>セキグチ</t>
    </rPh>
    <rPh sb="2" eb="4">
      <t>モハチ</t>
    </rPh>
    <rPh sb="4" eb="6">
      <t>ショウガク</t>
    </rPh>
    <rPh sb="6" eb="8">
      <t>キキン</t>
    </rPh>
    <phoneticPr fontId="3"/>
  </si>
  <si>
    <t>地域福祉基金</t>
    <rPh sb="0" eb="2">
      <t>チイキ</t>
    </rPh>
    <rPh sb="2" eb="4">
      <t>フクシ</t>
    </rPh>
    <rPh sb="4" eb="6">
      <t>キキン</t>
    </rPh>
    <phoneticPr fontId="3"/>
  </si>
  <si>
    <t>町有施設整備振興基金</t>
    <rPh sb="0" eb="2">
      <t>チョウユウ</t>
    </rPh>
    <rPh sb="2" eb="4">
      <t>シセツ</t>
    </rPh>
    <rPh sb="4" eb="6">
      <t>セイビ</t>
    </rPh>
    <rPh sb="6" eb="8">
      <t>シンコウ</t>
    </rPh>
    <rPh sb="8" eb="10">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</si>
</sst>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0"/>
      <color theme="1"/>
      <name val="Arial"/>
      <family val="2"/>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medium">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diagonal/>
    </border>
    <border>
      <left style="hair">
        <color auto="1"/>
      </left>
      <right style="medium">
        <color auto="1"/>
      </right>
      <top/>
      <bottom/>
      <diagonal/>
    </border>
    <border>
      <left style="thin">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s>
  <cellStyleXfs count="2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7" fillId="0" borderId="0">
      <alignment vertical="center"/>
    </xf>
  </cellStyleXfs>
  <cellXfs count="1240">
    <xf numFmtId="0" fontId="0" fillId="0" borderId="0" xfId="0" applyAlignment="1">
      <alignment vertical="center"/>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3" borderId="1" xfId="7" applyFont="1" applyFill="1" applyBorder="1" applyAlignment="1"/>
    <xf numFmtId="0" fontId="6" fillId="3" borderId="2" xfId="7" applyFont="1" applyFill="1" applyBorder="1" applyAlignment="1">
      <alignment horizontal="right" vertical="top"/>
    </xf>
    <xf numFmtId="0" fontId="6" fillId="3" borderId="3" xfId="7" applyFont="1" applyFill="1" applyBorder="1" applyAlignment="1">
      <alignment horizontal="right" vertical="top"/>
    </xf>
    <xf numFmtId="0" fontId="6" fillId="3" borderId="17" xfId="7" applyFont="1" applyFill="1" applyBorder="1" applyAlignment="1">
      <alignment horizontal="center" vertical="center"/>
    </xf>
    <xf numFmtId="0" fontId="6" fillId="3" borderId="5" xfId="7" applyFont="1" applyFill="1" applyBorder="1" applyAlignment="1">
      <alignment horizontal="center" vertical="center"/>
    </xf>
    <xf numFmtId="0" fontId="6" fillId="3"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alignment vertical="center"/>
    </xf>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8" fillId="0" borderId="0" xfId="8" applyFont="1" applyAlignment="1"/>
    <xf numFmtId="0" fontId="8" fillId="0" borderId="0" xfId="8" applyFont="1" applyAlignment="1">
      <alignment vertical="center"/>
    </xf>
    <xf numFmtId="177" fontId="8" fillId="0" borderId="0" xfId="8" applyNumberFormat="1" applyFont="1" applyAlignment="1">
      <alignment horizontal="right" vertical="center" shrinkToFit="1"/>
    </xf>
    <xf numFmtId="0" fontId="9" fillId="0" borderId="0" xfId="8" applyNumberFormat="1" applyFont="1" applyAlignment="1">
      <alignment horizontal="center" vertical="center" shrinkToFit="1"/>
    </xf>
    <xf numFmtId="0" fontId="8" fillId="4" borderId="1" xfId="8" applyFont="1" applyFill="1" applyBorder="1" applyAlignment="1"/>
    <xf numFmtId="0" fontId="8" fillId="4" borderId="2" xfId="8" applyFont="1" applyFill="1" applyBorder="1" applyAlignment="1"/>
    <xf numFmtId="0" fontId="8" fillId="4" borderId="2" xfId="8" applyFont="1" applyFill="1" applyBorder="1" applyAlignment="1">
      <alignment horizontal="right" vertical="center"/>
    </xf>
    <xf numFmtId="0" fontId="8" fillId="4" borderId="3" xfId="8" applyFont="1" applyFill="1" applyBorder="1" applyAlignment="1">
      <alignment horizontal="right" vertical="top"/>
    </xf>
    <xf numFmtId="0" fontId="8" fillId="4" borderId="17" xfId="8" applyFont="1" applyFill="1" applyBorder="1" applyAlignment="1">
      <alignment horizontal="center" vertical="center"/>
    </xf>
    <xf numFmtId="0" fontId="8" fillId="4" borderId="5" xfId="8" applyFont="1" applyFill="1" applyBorder="1" applyAlignment="1">
      <alignment horizontal="center" vertical="center"/>
    </xf>
    <xf numFmtId="0" fontId="8" fillId="4" borderId="6" xfId="8" applyFont="1" applyFill="1" applyBorder="1" applyAlignment="1">
      <alignment horizontal="center" vertical="center"/>
    </xf>
    <xf numFmtId="177" fontId="8" fillId="0" borderId="19" xfId="8" applyNumberFormat="1" applyFont="1" applyBorder="1" applyAlignment="1" applyProtection="1">
      <alignment horizontal="right" vertical="center" shrinkToFit="1"/>
      <protection locked="0"/>
    </xf>
    <xf numFmtId="177" fontId="8" fillId="0" borderId="20" xfId="8" applyNumberFormat="1" applyFont="1" applyBorder="1" applyAlignment="1" applyProtection="1">
      <alignment horizontal="right" vertical="center" shrinkToFit="1"/>
      <protection locked="0"/>
    </xf>
    <xf numFmtId="177" fontId="8" fillId="0" borderId="21" xfId="8" applyNumberFormat="1" applyFont="1" applyBorder="1" applyAlignment="1" applyProtection="1">
      <alignment horizontal="right" vertical="center" shrinkToFit="1"/>
      <protection locked="0"/>
    </xf>
    <xf numFmtId="177" fontId="8" fillId="0" borderId="14" xfId="8" applyNumberFormat="1" applyFont="1" applyBorder="1" applyAlignment="1" applyProtection="1">
      <alignment horizontal="right" vertical="center" shrinkToFit="1"/>
      <protection locked="0"/>
    </xf>
    <xf numFmtId="177" fontId="8" fillId="0" borderId="15" xfId="8" applyNumberFormat="1" applyFont="1" applyBorder="1" applyAlignment="1" applyProtection="1">
      <alignment horizontal="right" vertical="center" shrinkToFit="1"/>
      <protection locked="0"/>
    </xf>
    <xf numFmtId="177" fontId="8" fillId="0" borderId="16" xfId="8" applyNumberFormat="1" applyFont="1" applyBorder="1" applyAlignment="1" applyProtection="1">
      <alignment horizontal="right" vertical="center" shrinkToFit="1"/>
      <protection locked="0"/>
    </xf>
    <xf numFmtId="0" fontId="11" fillId="0" borderId="0" xfId="8" applyFont="1" applyAlignment="1">
      <alignment horizontal="center" vertical="center" wrapText="1"/>
    </xf>
    <xf numFmtId="0" fontId="8" fillId="0" borderId="0" xfId="8" applyFont="1" applyAlignment="1">
      <alignment vertical="top"/>
    </xf>
    <xf numFmtId="0" fontId="12" fillId="0" borderId="0" xfId="8" applyFont="1" applyAlignment="1">
      <alignment vertical="center"/>
    </xf>
    <xf numFmtId="0" fontId="11" fillId="0" borderId="0" xfId="8" applyFont="1" applyAlignment="1">
      <alignment vertical="center" wrapText="1"/>
    </xf>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0" fontId="7" fillId="0" borderId="27" xfId="9" applyFont="1" applyFill="1" applyBorder="1" applyAlignment="1">
      <alignment vertical="center"/>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13" fillId="2" borderId="1" xfId="6" applyFont="1" applyFill="1" applyBorder="1" applyAlignment="1"/>
    <xf numFmtId="0" fontId="13" fillId="2" borderId="2" xfId="6" applyFont="1" applyFill="1" applyBorder="1" applyAlignment="1">
      <alignment horizontal="right" vertical="top"/>
    </xf>
    <xf numFmtId="0" fontId="13" fillId="2" borderId="3" xfId="6" applyFont="1" applyFill="1" applyBorder="1" applyAlignment="1">
      <alignment horizontal="right" vertical="top"/>
    </xf>
    <xf numFmtId="0" fontId="15" fillId="4" borderId="5" xfId="10" applyFont="1" applyFill="1" applyBorder="1" applyAlignment="1">
      <alignment horizontal="center" vertical="center"/>
    </xf>
    <xf numFmtId="0" fontId="15" fillId="4" borderId="6" xfId="10" applyFont="1" applyFill="1" applyBorder="1" applyAlignment="1">
      <alignment horizontal="center" vertical="center"/>
    </xf>
    <xf numFmtId="0" fontId="13" fillId="0" borderId="7" xfId="6" applyFont="1" applyFill="1" applyBorder="1" applyAlignment="1">
      <alignment horizontal="center" vertical="center" wrapText="1"/>
    </xf>
    <xf numFmtId="177" fontId="13" fillId="0" borderId="5" xfId="10" applyNumberFormat="1" applyFont="1" applyFill="1" applyBorder="1" applyAlignment="1" applyProtection="1">
      <alignment horizontal="right" vertical="center" shrinkToFit="1"/>
    </xf>
    <xf numFmtId="177" fontId="13" fillId="0" borderId="8" xfId="10" applyNumberFormat="1" applyFont="1" applyFill="1" applyBorder="1" applyAlignment="1" applyProtection="1">
      <alignment horizontal="right" vertical="center" shrinkToFit="1"/>
    </xf>
    <xf numFmtId="0" fontId="13" fillId="0" borderId="9" xfId="6" applyFont="1" applyFill="1" applyBorder="1" applyAlignment="1">
      <alignment horizontal="center" vertical="center" wrapText="1"/>
    </xf>
    <xf numFmtId="177" fontId="13" fillId="0" borderId="11" xfId="10" applyNumberFormat="1" applyFont="1" applyFill="1" applyBorder="1" applyAlignment="1" applyProtection="1">
      <alignment horizontal="right" vertical="center" shrinkToFit="1"/>
    </xf>
    <xf numFmtId="177" fontId="13" fillId="0" borderId="12" xfId="10" applyNumberFormat="1" applyFont="1" applyFill="1" applyBorder="1" applyAlignment="1" applyProtection="1">
      <alignment horizontal="right" vertical="center" shrinkToFit="1"/>
    </xf>
    <xf numFmtId="177" fontId="13" fillId="0" borderId="24" xfId="10" applyNumberFormat="1" applyFont="1" applyFill="1" applyBorder="1" applyAlignment="1" applyProtection="1">
      <alignment horizontal="right" vertical="center" shrinkToFit="1"/>
    </xf>
    <xf numFmtId="177" fontId="13" fillId="0" borderId="25" xfId="10" applyNumberFormat="1" applyFont="1" applyFill="1" applyBorder="1" applyAlignment="1" applyProtection="1">
      <alignment horizontal="right" vertical="center" shrinkToFit="1"/>
    </xf>
    <xf numFmtId="0" fontId="13" fillId="0" borderId="31" xfId="6" applyFont="1" applyFill="1" applyBorder="1" applyAlignment="1">
      <alignment horizontal="center" vertical="center"/>
    </xf>
    <xf numFmtId="177" fontId="13" fillId="0" borderId="24" xfId="10" applyNumberFormat="1" applyFont="1" applyFill="1" applyBorder="1" applyAlignment="1" applyProtection="1">
      <alignment horizontal="right" vertical="center" shrinkToFit="1"/>
      <protection locked="0"/>
    </xf>
    <xf numFmtId="177" fontId="13" fillId="0" borderId="25" xfId="10" applyNumberFormat="1" applyFont="1" applyFill="1" applyBorder="1" applyAlignment="1" applyProtection="1">
      <alignment horizontal="right" vertical="center" shrinkToFit="1"/>
      <protection locked="0"/>
    </xf>
    <xf numFmtId="0" fontId="13" fillId="0" borderId="32" xfId="6" applyFont="1" applyFill="1" applyBorder="1" applyAlignment="1">
      <alignment horizontal="center" vertical="center"/>
    </xf>
    <xf numFmtId="177" fontId="13" fillId="0" borderId="15" xfId="10" applyNumberFormat="1" applyFont="1" applyFill="1" applyBorder="1" applyAlignment="1" applyProtection="1">
      <alignment horizontal="right" vertical="center" shrinkToFit="1"/>
      <protection locked="0"/>
    </xf>
    <xf numFmtId="177" fontId="13" fillId="0" borderId="16" xfId="10" applyNumberFormat="1" applyFont="1" applyFill="1" applyBorder="1" applyAlignment="1" applyProtection="1">
      <alignment horizontal="right" vertical="center" shrinkToFit="1"/>
      <protection locked="0"/>
    </xf>
    <xf numFmtId="0" fontId="13" fillId="0" borderId="1" xfId="6" applyFont="1" applyFill="1" applyBorder="1" applyAlignment="1">
      <alignment horizontal="center" vertical="center"/>
    </xf>
    <xf numFmtId="177" fontId="13" fillId="0" borderId="33" xfId="10" applyNumberFormat="1" applyFont="1" applyFill="1" applyBorder="1" applyAlignment="1" applyProtection="1">
      <alignment horizontal="right" vertical="center" shrinkToFit="1"/>
    </xf>
    <xf numFmtId="177" fontId="13" fillId="0" borderId="6" xfId="10" applyNumberFormat="1" applyFont="1" applyFill="1" applyBorder="1" applyAlignment="1" applyProtection="1">
      <alignment horizontal="right" vertical="center" shrinkToFit="1"/>
    </xf>
    <xf numFmtId="178" fontId="17" fillId="0" borderId="28" xfId="11" applyNumberFormat="1" applyFont="1" applyBorder="1" applyAlignment="1">
      <alignment vertical="center"/>
    </xf>
    <xf numFmtId="178" fontId="17" fillId="0" borderId="34" xfId="11" applyNumberFormat="1" applyFont="1" applyBorder="1" applyAlignment="1">
      <alignment vertical="center"/>
    </xf>
    <xf numFmtId="178" fontId="17" fillId="0" borderId="11" xfId="11" applyNumberFormat="1" applyFont="1" applyBorder="1" applyAlignment="1">
      <alignment horizontal="center" vertical="center" wrapText="1"/>
    </xf>
    <xf numFmtId="178" fontId="17" fillId="0" borderId="27" xfId="11" applyNumberFormat="1" applyFont="1" applyBorder="1" applyAlignment="1">
      <alignment horizontal="center" vertical="center"/>
    </xf>
    <xf numFmtId="178" fontId="17" fillId="0" borderId="35" xfId="11" applyNumberFormat="1" applyFont="1" applyBorder="1" applyAlignment="1">
      <alignment horizontal="center" vertical="center"/>
    </xf>
    <xf numFmtId="178" fontId="17" fillId="0" borderId="36" xfId="11" applyNumberFormat="1" applyFont="1" applyBorder="1" applyAlignment="1">
      <alignment horizontal="center" vertical="center"/>
    </xf>
    <xf numFmtId="0" fontId="16" fillId="0" borderId="0" xfId="11"/>
    <xf numFmtId="178" fontId="17" fillId="0" borderId="26" xfId="11" applyNumberFormat="1" applyFont="1" applyBorder="1" applyAlignment="1">
      <alignment vertical="center"/>
    </xf>
    <xf numFmtId="178" fontId="17" fillId="0" borderId="37" xfId="11" applyNumberFormat="1" applyFont="1" applyBorder="1" applyAlignment="1">
      <alignment vertical="center"/>
    </xf>
    <xf numFmtId="0" fontId="16" fillId="0" borderId="30" xfId="11" applyFont="1" applyBorder="1" applyAlignment="1">
      <alignment vertical="center"/>
    </xf>
    <xf numFmtId="178" fontId="17" fillId="0" borderId="28" xfId="11" applyNumberFormat="1" applyFont="1" applyBorder="1" applyAlignment="1">
      <alignment horizontal="center" vertical="center"/>
    </xf>
    <xf numFmtId="178" fontId="17" fillId="0" borderId="38" xfId="11" applyNumberFormat="1" applyFont="1" applyBorder="1" applyAlignment="1">
      <alignment horizontal="center" vertical="center" wrapText="1"/>
    </xf>
    <xf numFmtId="178" fontId="17" fillId="0" borderId="39" xfId="11" applyNumberFormat="1" applyFont="1" applyBorder="1" applyAlignment="1">
      <alignment horizontal="center" vertical="center"/>
    </xf>
    <xf numFmtId="178" fontId="17" fillId="0" borderId="40" xfId="11" applyNumberFormat="1" applyFont="1" applyBorder="1" applyAlignment="1">
      <alignment horizontal="center" vertical="center" wrapText="1"/>
    </xf>
    <xf numFmtId="178" fontId="17" fillId="0" borderId="24" xfId="11" applyNumberFormat="1" applyFont="1" applyBorder="1" applyAlignment="1">
      <alignment horizontal="center" vertical="center"/>
    </xf>
    <xf numFmtId="178" fontId="17" fillId="0" borderId="34" xfId="11" applyNumberFormat="1" applyFont="1" applyBorder="1" applyAlignment="1">
      <alignment horizontal="center" vertical="center"/>
    </xf>
    <xf numFmtId="179" fontId="17" fillId="0" borderId="11" xfId="11" applyNumberFormat="1" applyFont="1" applyFill="1" applyBorder="1" applyAlignment="1">
      <alignment vertical="center"/>
    </xf>
    <xf numFmtId="179" fontId="17" fillId="0" borderId="28" xfId="11" applyNumberFormat="1" applyFont="1" applyFill="1" applyBorder="1" applyAlignment="1">
      <alignment vertical="center"/>
    </xf>
    <xf numFmtId="180" fontId="17" fillId="0" borderId="41" xfId="11" applyNumberFormat="1" applyFont="1" applyFill="1" applyBorder="1" applyAlignment="1">
      <alignment vertical="center"/>
    </xf>
    <xf numFmtId="179" fontId="17" fillId="0" borderId="39" xfId="11" applyNumberFormat="1" applyFont="1" applyFill="1" applyBorder="1" applyAlignment="1">
      <alignment vertical="center"/>
    </xf>
    <xf numFmtId="180" fontId="17" fillId="0" borderId="42" xfId="11" applyNumberFormat="1" applyFont="1" applyFill="1" applyBorder="1" applyAlignment="1">
      <alignment vertical="center"/>
    </xf>
    <xf numFmtId="180" fontId="17" fillId="0" borderId="11" xfId="11" applyNumberFormat="1" applyFont="1" applyBorder="1" applyAlignment="1">
      <alignment vertical="center"/>
    </xf>
    <xf numFmtId="178" fontId="17" fillId="0" borderId="26" xfId="11" applyNumberFormat="1" applyFont="1" applyBorder="1" applyAlignment="1">
      <alignment horizontal="center" vertical="center"/>
    </xf>
    <xf numFmtId="178" fontId="17" fillId="0" borderId="43" xfId="11" applyNumberFormat="1" applyFont="1" applyBorder="1" applyAlignment="1">
      <alignment horizontal="center" vertical="center"/>
    </xf>
    <xf numFmtId="179" fontId="17" fillId="0" borderId="44" xfId="11" applyNumberFormat="1" applyFont="1" applyFill="1" applyBorder="1" applyAlignment="1">
      <alignment vertical="center"/>
    </xf>
    <xf numFmtId="179" fontId="17" fillId="0" borderId="45" xfId="11" applyNumberFormat="1" applyFont="1" applyFill="1" applyBorder="1" applyAlignment="1">
      <alignment vertical="center"/>
    </xf>
    <xf numFmtId="180" fontId="17" fillId="0" borderId="43" xfId="11" applyNumberFormat="1" applyFont="1" applyFill="1" applyBorder="1" applyAlignment="1">
      <alignment vertical="center"/>
    </xf>
    <xf numFmtId="179" fontId="17" fillId="0" borderId="46" xfId="11" applyNumberFormat="1" applyFont="1" applyFill="1" applyBorder="1" applyAlignment="1">
      <alignment vertical="center"/>
    </xf>
    <xf numFmtId="180" fontId="17" fillId="0" borderId="47" xfId="11" applyNumberFormat="1" applyFont="1" applyFill="1" applyBorder="1" applyAlignment="1">
      <alignment vertical="center"/>
    </xf>
    <xf numFmtId="180" fontId="17" fillId="0" borderId="44" xfId="11" applyNumberFormat="1" applyFont="1" applyBorder="1" applyAlignment="1">
      <alignment vertical="center"/>
    </xf>
    <xf numFmtId="179" fontId="17" fillId="0" borderId="44" xfId="11" applyNumberFormat="1" applyFont="1" applyFill="1" applyBorder="1" applyAlignment="1">
      <alignment vertical="center" wrapText="1"/>
    </xf>
    <xf numFmtId="179" fontId="17" fillId="0" borderId="11" xfId="11" applyNumberFormat="1" applyFont="1" applyBorder="1" applyAlignment="1">
      <alignment vertical="center"/>
    </xf>
    <xf numFmtId="179" fontId="17" fillId="0" borderId="28" xfId="11" applyNumberFormat="1" applyFont="1" applyBorder="1" applyAlignment="1">
      <alignment vertical="center"/>
    </xf>
    <xf numFmtId="180" fontId="17" fillId="0" borderId="41" xfId="11" applyNumberFormat="1" applyFont="1" applyBorder="1" applyAlignment="1">
      <alignment vertical="center"/>
    </xf>
    <xf numFmtId="179" fontId="17" fillId="0" borderId="39" xfId="11" applyNumberFormat="1" applyFont="1" applyBorder="1" applyAlignment="1">
      <alignment vertical="center"/>
    </xf>
    <xf numFmtId="180" fontId="17" fillId="0" borderId="48" xfId="11" applyNumberFormat="1" applyFont="1" applyBorder="1" applyAlignment="1">
      <alignment vertical="center"/>
    </xf>
    <xf numFmtId="0" fontId="16" fillId="0" borderId="24" xfId="11" applyBorder="1"/>
    <xf numFmtId="0" fontId="16" fillId="0" borderId="24" xfId="11" applyBorder="1" applyAlignment="1">
      <alignment vertical="center"/>
    </xf>
    <xf numFmtId="0" fontId="18" fillId="0" borderId="24" xfId="11" applyFont="1" applyBorder="1"/>
    <xf numFmtId="0" fontId="16" fillId="0" borderId="0" xfId="12" applyAlignment="1"/>
    <xf numFmtId="0" fontId="16" fillId="0" borderId="24" xfId="12" applyBorder="1" applyAlignment="1"/>
    <xf numFmtId="177" fontId="16" fillId="0" borderId="24" xfId="12" applyNumberFormat="1" applyBorder="1" applyAlignment="1"/>
    <xf numFmtId="0" fontId="19" fillId="0" borderId="0" xfId="13" applyFont="1" applyAlignment="1">
      <alignment vertical="center"/>
    </xf>
    <xf numFmtId="49" fontId="19" fillId="0" borderId="0" xfId="13" applyNumberFormat="1" applyFont="1" applyAlignment="1">
      <alignment vertical="center"/>
    </xf>
    <xf numFmtId="0" fontId="21" fillId="0" borderId="0" xfId="13" applyFont="1" applyAlignment="1">
      <alignment vertical="center"/>
    </xf>
    <xf numFmtId="0" fontId="22" fillId="0" borderId="0" xfId="13" applyFont="1" applyAlignment="1">
      <alignment vertical="center"/>
    </xf>
    <xf numFmtId="0" fontId="19" fillId="0" borderId="49" xfId="13" applyFont="1" applyBorder="1" applyAlignment="1">
      <alignment horizontal="left" vertical="center"/>
    </xf>
    <xf numFmtId="0" fontId="19" fillId="0" borderId="50" xfId="13" applyFont="1" applyBorder="1" applyAlignment="1">
      <alignment horizontal="left" vertical="center"/>
    </xf>
    <xf numFmtId="0" fontId="19" fillId="0" borderId="51" xfId="13" applyFont="1" applyBorder="1" applyAlignment="1">
      <alignment horizontal="left" vertical="center"/>
    </xf>
    <xf numFmtId="184" fontId="19" fillId="0" borderId="49" xfId="13" applyNumberFormat="1" applyFont="1" applyBorder="1" applyAlignment="1">
      <alignment horizontal="right" vertical="center" shrinkToFit="1"/>
    </xf>
    <xf numFmtId="184" fontId="19" fillId="0" borderId="50" xfId="13" applyNumberFormat="1" applyFont="1" applyBorder="1" applyAlignment="1">
      <alignment horizontal="right" vertical="center" shrinkToFit="1"/>
    </xf>
    <xf numFmtId="184" fontId="19" fillId="0" borderId="51" xfId="13" applyNumberFormat="1" applyFont="1" applyBorder="1" applyAlignment="1">
      <alignment horizontal="right" vertical="center" shrinkToFit="1"/>
    </xf>
    <xf numFmtId="0" fontId="23" fillId="0" borderId="30" xfId="14" applyFont="1" applyBorder="1" applyAlignment="1">
      <alignment vertical="center"/>
    </xf>
    <xf numFmtId="184" fontId="19" fillId="0" borderId="49" xfId="13" applyNumberFormat="1" applyFont="1" applyBorder="1" applyAlignment="1">
      <alignment vertical="center" shrinkToFit="1"/>
    </xf>
    <xf numFmtId="184" fontId="19" fillId="0" borderId="50" xfId="13" applyNumberFormat="1" applyFont="1" applyBorder="1" applyAlignment="1">
      <alignment vertical="center" shrinkToFit="1"/>
    </xf>
    <xf numFmtId="184" fontId="19" fillId="0" borderId="51" xfId="13" applyNumberFormat="1" applyFont="1" applyBorder="1" applyAlignment="1">
      <alignment vertical="center" shrinkToFit="1"/>
    </xf>
    <xf numFmtId="0" fontId="19" fillId="0" borderId="7" xfId="13" applyFont="1" applyBorder="1" applyAlignment="1">
      <alignment horizontal="left" vertical="center"/>
    </xf>
    <xf numFmtId="0" fontId="23" fillId="0" borderId="52" xfId="14" applyFont="1" applyBorder="1" applyAlignment="1">
      <alignment horizontal="center" vertical="center"/>
    </xf>
    <xf numFmtId="0" fontId="19" fillId="0" borderId="7" xfId="13" applyFont="1" applyBorder="1" applyAlignment="1">
      <alignment horizontal="center" vertical="center"/>
    </xf>
    <xf numFmtId="0" fontId="19" fillId="0" borderId="53" xfId="13" applyFont="1" applyBorder="1" applyAlignment="1">
      <alignment horizontal="center" vertical="center"/>
    </xf>
    <xf numFmtId="0" fontId="25" fillId="0" borderId="54" xfId="13" applyFont="1" applyBorder="1" applyAlignment="1">
      <alignment vertical="center" wrapText="1"/>
    </xf>
    <xf numFmtId="0" fontId="25" fillId="0" borderId="55" xfId="13" applyFont="1" applyBorder="1" applyAlignment="1">
      <alignment vertical="center" wrapText="1"/>
    </xf>
    <xf numFmtId="181" fontId="19" fillId="0" borderId="53" xfId="13" applyNumberFormat="1" applyFont="1" applyBorder="1" applyAlignment="1">
      <alignment vertical="center"/>
    </xf>
    <xf numFmtId="181" fontId="19" fillId="0" borderId="54" xfId="13" applyNumberFormat="1" applyFont="1" applyBorder="1" applyAlignment="1">
      <alignment vertical="center"/>
    </xf>
    <xf numFmtId="181" fontId="19" fillId="0" borderId="55" xfId="13" applyNumberFormat="1" applyFont="1" applyBorder="1" applyAlignment="1">
      <alignment vertical="center"/>
    </xf>
    <xf numFmtId="0" fontId="19" fillId="0" borderId="7" xfId="13" applyFont="1" applyBorder="1" applyAlignment="1">
      <alignment vertical="center"/>
    </xf>
    <xf numFmtId="0" fontId="19" fillId="0" borderId="56" xfId="13" applyFont="1" applyBorder="1" applyAlignment="1">
      <alignment vertical="center"/>
    </xf>
    <xf numFmtId="49" fontId="19" fillId="0" borderId="7" xfId="13" applyNumberFormat="1" applyFont="1" applyBorder="1" applyAlignment="1">
      <alignment vertical="center"/>
    </xf>
    <xf numFmtId="0" fontId="19" fillId="0" borderId="0" xfId="13" applyFont="1" applyAlignment="1">
      <alignment horizontal="center" vertical="center"/>
    </xf>
    <xf numFmtId="49" fontId="19" fillId="0" borderId="0" xfId="13" applyNumberFormat="1" applyFont="1" applyAlignment="1">
      <alignment horizontal="center" vertical="center"/>
    </xf>
    <xf numFmtId="0" fontId="19" fillId="0" borderId="56" xfId="13" applyFont="1" applyBorder="1" applyAlignment="1">
      <alignment horizontal="center" vertical="center"/>
    </xf>
    <xf numFmtId="0" fontId="19" fillId="0" borderId="53" xfId="13" applyFont="1" applyBorder="1" applyAlignment="1">
      <alignment vertical="center"/>
    </xf>
    <xf numFmtId="0" fontId="19" fillId="0" borderId="54" xfId="13" applyFont="1" applyBorder="1" applyAlignment="1">
      <alignment vertical="center"/>
    </xf>
    <xf numFmtId="0" fontId="19" fillId="0" borderId="55" xfId="13" applyFont="1" applyBorder="1" applyAlignment="1">
      <alignment vertical="center"/>
    </xf>
    <xf numFmtId="49" fontId="29" fillId="0" borderId="0" xfId="16" applyNumberFormat="1" applyFont="1" applyAlignment="1">
      <alignment vertical="center"/>
    </xf>
    <xf numFmtId="49" fontId="19" fillId="0" borderId="0" xfId="16" applyNumberFormat="1" applyFont="1" applyAlignment="1">
      <alignment vertical="center"/>
    </xf>
    <xf numFmtId="49" fontId="19" fillId="0" borderId="0" xfId="16" applyNumberFormat="1" applyFont="1" applyFill="1" applyAlignment="1">
      <alignment vertical="center"/>
    </xf>
    <xf numFmtId="0" fontId="19" fillId="0" borderId="0" xfId="16" applyFont="1" applyAlignment="1">
      <alignment vertical="center"/>
    </xf>
    <xf numFmtId="0" fontId="30"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9" fillId="0" borderId="0" xfId="16" applyFont="1" applyBorder="1" applyAlignment="1">
      <alignment vertical="center"/>
    </xf>
    <xf numFmtId="0" fontId="19" fillId="0" borderId="48" xfId="16" applyFont="1" applyBorder="1" applyAlignment="1">
      <alignment vertical="center"/>
    </xf>
    <xf numFmtId="0" fontId="19" fillId="0" borderId="40" xfId="16" applyFont="1" applyBorder="1" applyAlignment="1">
      <alignment vertical="center"/>
    </xf>
    <xf numFmtId="0" fontId="19" fillId="0" borderId="28" xfId="16" applyFont="1" applyBorder="1" applyAlignment="1">
      <alignment horizontal="center" vertical="center"/>
    </xf>
    <xf numFmtId="0" fontId="19" fillId="0" borderId="48" xfId="16" applyFont="1" applyBorder="1" applyAlignment="1">
      <alignment horizontal="center" vertical="center"/>
    </xf>
    <xf numFmtId="0" fontId="19" fillId="0" borderId="57" xfId="16" applyFont="1" applyBorder="1" applyAlignment="1">
      <alignment horizontal="center" vertical="center"/>
    </xf>
    <xf numFmtId="0" fontId="19" fillId="0" borderId="0" xfId="16" applyFont="1" applyFill="1" applyBorder="1" applyAlignment="1">
      <alignment horizontal="center" vertical="center" wrapText="1"/>
    </xf>
    <xf numFmtId="0" fontId="19" fillId="0" borderId="40" xfId="16" applyFont="1" applyFill="1" applyBorder="1" applyAlignment="1">
      <alignment horizontal="center" vertical="center" wrapText="1"/>
    </xf>
    <xf numFmtId="0" fontId="19" fillId="0" borderId="0" xfId="16" applyFont="1" applyFill="1" applyAlignment="1">
      <alignment vertical="center"/>
    </xf>
    <xf numFmtId="0" fontId="19" fillId="0" borderId="0" xfId="16" applyFont="1" applyAlignment="1">
      <alignment vertical="center"/>
    </xf>
    <xf numFmtId="0" fontId="19" fillId="0" borderId="0" xfId="16" applyFont="1" applyBorder="1" applyAlignment="1">
      <alignment vertical="center"/>
    </xf>
    <xf numFmtId="0" fontId="23" fillId="0" borderId="0" xfId="16" applyFont="1" applyBorder="1" applyAlignment="1">
      <alignment vertical="center"/>
    </xf>
    <xf numFmtId="0" fontId="23" fillId="0" borderId="0" xfId="16" applyFont="1" applyAlignment="1">
      <alignment vertical="center"/>
    </xf>
    <xf numFmtId="0" fontId="19" fillId="0" borderId="0" xfId="16" applyFont="1" applyAlignment="1">
      <alignment vertical="center" shrinkToFit="1"/>
    </xf>
    <xf numFmtId="49" fontId="19" fillId="5" borderId="0" xfId="17" applyNumberFormat="1" applyFont="1" applyFill="1" applyAlignment="1">
      <alignment vertical="center"/>
    </xf>
    <xf numFmtId="0" fontId="19" fillId="5" borderId="0" xfId="17" applyFont="1" applyFill="1" applyAlignment="1">
      <alignment vertical="center"/>
    </xf>
    <xf numFmtId="0" fontId="19" fillId="5" borderId="54" xfId="17" applyFont="1" applyFill="1" applyBorder="1" applyAlignment="1">
      <alignment vertical="center"/>
    </xf>
    <xf numFmtId="0" fontId="2" fillId="5" borderId="0" xfId="18" applyFill="1" applyAlignment="1">
      <alignment vertical="center"/>
    </xf>
    <xf numFmtId="0" fontId="2" fillId="0" borderId="0" xfId="18" applyAlignment="1">
      <alignment vertical="center"/>
    </xf>
    <xf numFmtId="0" fontId="33" fillId="5" borderId="0" xfId="17" applyFont="1" applyFill="1" applyAlignment="1">
      <alignment vertical="center"/>
    </xf>
    <xf numFmtId="0" fontId="34" fillId="5" borderId="0" xfId="17" applyFont="1" applyFill="1" applyAlignment="1">
      <alignment vertical="center"/>
    </xf>
    <xf numFmtId="0" fontId="34" fillId="5" borderId="0" xfId="18" applyFont="1" applyFill="1" applyAlignment="1">
      <alignment vertical="center"/>
    </xf>
    <xf numFmtId="0" fontId="34" fillId="0" borderId="0" xfId="18" applyFont="1" applyAlignment="1">
      <alignment vertical="center"/>
    </xf>
    <xf numFmtId="0" fontId="33" fillId="0" borderId="58" xfId="17" applyFont="1" applyBorder="1" applyAlignment="1" applyProtection="1">
      <alignment horizontal="center" vertical="center" shrinkToFit="1"/>
      <protection locked="0"/>
    </xf>
    <xf numFmtId="0" fontId="33" fillId="0" borderId="59" xfId="20" applyFont="1" applyBorder="1" applyAlignment="1" applyProtection="1">
      <alignment horizontal="center" vertical="center" shrinkToFit="1"/>
      <protection locked="0"/>
    </xf>
    <xf numFmtId="0" fontId="33" fillId="0" borderId="60" xfId="17" applyFont="1" applyBorder="1" applyAlignment="1" applyProtection="1">
      <alignment horizontal="center" vertical="center" shrinkToFit="1"/>
      <protection locked="0"/>
    </xf>
    <xf numFmtId="0" fontId="33" fillId="0" borderId="61" xfId="20" applyFont="1" applyBorder="1" applyAlignment="1" applyProtection="1">
      <alignment horizontal="center" vertical="center" shrinkToFit="1"/>
      <protection locked="0"/>
    </xf>
    <xf numFmtId="0" fontId="33" fillId="6" borderId="14" xfId="17" applyFont="1" applyFill="1" applyBorder="1" applyAlignment="1" applyProtection="1">
      <alignment horizontal="center" vertical="center" shrinkToFit="1"/>
      <protection locked="0"/>
    </xf>
    <xf numFmtId="0" fontId="26" fillId="5" borderId="0" xfId="17" applyFont="1" applyFill="1" applyAlignment="1">
      <alignment vertical="center"/>
    </xf>
    <xf numFmtId="0" fontId="33" fillId="0" borderId="62" xfId="17" applyFont="1" applyBorder="1" applyAlignment="1" applyProtection="1">
      <alignment horizontal="center" vertical="center" shrinkToFit="1"/>
      <protection locked="0"/>
    </xf>
    <xf numFmtId="0" fontId="33" fillId="5" borderId="61" xfId="17" applyFont="1" applyFill="1" applyBorder="1" applyAlignment="1" applyProtection="1">
      <alignment horizontal="center" vertical="center" shrinkToFit="1"/>
      <protection locked="0"/>
    </xf>
    <xf numFmtId="0" fontId="33" fillId="0" borderId="63" xfId="17" applyFont="1" applyBorder="1" applyAlignment="1" applyProtection="1">
      <alignment horizontal="center" vertical="center" shrinkToFit="1"/>
      <protection locked="0"/>
    </xf>
    <xf numFmtId="0" fontId="33" fillId="5" borderId="0" xfId="17" applyFont="1" applyFill="1" applyAlignment="1">
      <alignment horizontal="center" vertical="center" shrinkToFit="1"/>
    </xf>
    <xf numFmtId="0" fontId="33" fillId="5" borderId="0" xfId="17" applyFont="1" applyFill="1" applyAlignment="1">
      <alignment horizontal="left" vertical="center" shrinkToFit="1"/>
    </xf>
    <xf numFmtId="177" fontId="33" fillId="5" borderId="0" xfId="17" applyNumberFormat="1" applyFont="1" applyFill="1" applyAlignment="1">
      <alignment horizontal="right" vertical="center" shrinkToFit="1"/>
    </xf>
    <xf numFmtId="177" fontId="33" fillId="5" borderId="0" xfId="17" applyNumberFormat="1" applyFont="1" applyFill="1" applyAlignment="1">
      <alignment horizontal="left" vertical="center" shrinkToFit="1"/>
    </xf>
    <xf numFmtId="0" fontId="33" fillId="5" borderId="54" xfId="17" applyFont="1" applyFill="1" applyBorder="1" applyAlignment="1">
      <alignment vertical="center"/>
    </xf>
    <xf numFmtId="0" fontId="33" fillId="5" borderId="54" xfId="17" applyFont="1" applyFill="1" applyBorder="1" applyAlignment="1">
      <alignment horizontal="center" vertical="center"/>
    </xf>
    <xf numFmtId="0" fontId="33" fillId="5" borderId="35" xfId="17" applyFont="1" applyFill="1" applyBorder="1" applyAlignment="1">
      <alignment vertical="center"/>
    </xf>
    <xf numFmtId="0" fontId="33" fillId="5" borderId="9" xfId="17" applyFont="1" applyFill="1" applyBorder="1" applyAlignment="1">
      <alignment vertical="center"/>
    </xf>
    <xf numFmtId="0" fontId="33" fillId="5" borderId="48" xfId="17" applyFont="1" applyFill="1" applyBorder="1" applyAlignment="1">
      <alignment vertical="center"/>
    </xf>
    <xf numFmtId="0" fontId="33" fillId="5" borderId="56" xfId="17" applyFont="1" applyFill="1" applyBorder="1" applyAlignment="1">
      <alignment vertical="center"/>
    </xf>
    <xf numFmtId="0" fontId="33" fillId="5" borderId="0" xfId="17" applyFont="1" applyFill="1" applyAlignment="1">
      <alignment horizontal="center" vertical="center"/>
    </xf>
    <xf numFmtId="0" fontId="34" fillId="5" borderId="0" xfId="17" applyFont="1" applyFill="1" applyAlignment="1">
      <alignment horizontal="center" vertical="center"/>
    </xf>
    <xf numFmtId="0" fontId="34" fillId="5" borderId="7" xfId="17" applyFont="1" applyFill="1" applyBorder="1" applyAlignment="1">
      <alignment vertical="center"/>
    </xf>
    <xf numFmtId="0" fontId="36" fillId="5" borderId="0" xfId="18" applyFont="1" applyFill="1" applyAlignment="1">
      <alignment vertical="center"/>
    </xf>
    <xf numFmtId="0" fontId="16" fillId="5" borderId="0" xfId="11" applyFill="1" applyProtection="1">
      <protection hidden="1"/>
    </xf>
    <xf numFmtId="0" fontId="16" fillId="5"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33"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5" borderId="28" xfId="21" applyFont="1" applyFill="1" applyBorder="1" applyAlignment="1">
      <alignment vertical="center"/>
    </xf>
    <xf numFmtId="0" fontId="2" fillId="5" borderId="48" xfId="21" applyFont="1" applyFill="1" applyBorder="1" applyAlignment="1">
      <alignment vertical="center"/>
    </xf>
    <xf numFmtId="0" fontId="2" fillId="5" borderId="34" xfId="21" applyFont="1" applyFill="1" applyBorder="1" applyAlignment="1">
      <alignment vertical="center"/>
    </xf>
    <xf numFmtId="0" fontId="2" fillId="5" borderId="27" xfId="21" applyFont="1" applyFill="1" applyBorder="1" applyAlignment="1">
      <alignment vertical="center"/>
    </xf>
    <xf numFmtId="0" fontId="2" fillId="5" borderId="35" xfId="21" applyFont="1" applyFill="1" applyBorder="1" applyAlignment="1">
      <alignment vertical="center"/>
    </xf>
    <xf numFmtId="0" fontId="2" fillId="5" borderId="36" xfId="21" applyFont="1" applyFill="1" applyBorder="1" applyAlignment="1">
      <alignment vertical="center"/>
    </xf>
    <xf numFmtId="178" fontId="4" fillId="5" borderId="26" xfId="21" applyNumberFormat="1" applyFont="1" applyFill="1" applyBorder="1" applyAlignment="1">
      <alignment vertical="center"/>
    </xf>
    <xf numFmtId="178" fontId="4" fillId="5" borderId="40" xfId="21" applyNumberFormat="1" applyFont="1" applyFill="1" applyBorder="1" applyAlignment="1">
      <alignment vertical="center"/>
    </xf>
    <xf numFmtId="178" fontId="4" fillId="5" borderId="37" xfId="21" applyNumberFormat="1" applyFont="1" applyFill="1" applyBorder="1" applyAlignment="1">
      <alignment vertical="center"/>
    </xf>
    <xf numFmtId="178" fontId="4" fillId="5" borderId="24" xfId="21" applyNumberFormat="1" applyFont="1" applyFill="1" applyBorder="1" applyAlignment="1">
      <alignment horizontal="center" vertical="center"/>
    </xf>
    <xf numFmtId="178" fontId="19" fillId="5" borderId="65" xfId="21" applyNumberFormat="1" applyFont="1" applyFill="1" applyBorder="1" applyAlignment="1">
      <alignment horizontal="center" vertical="center"/>
    </xf>
    <xf numFmtId="178" fontId="4" fillId="5" borderId="38" xfId="21" applyNumberFormat="1" applyFont="1" applyFill="1" applyBorder="1" applyAlignment="1">
      <alignment horizontal="center" vertical="center"/>
    </xf>
    <xf numFmtId="177" fontId="4" fillId="5" borderId="30" xfId="22" applyNumberFormat="1" applyFont="1" applyFill="1" applyBorder="1" applyAlignment="1">
      <alignment horizontal="right" vertical="center" shrinkToFit="1"/>
    </xf>
    <xf numFmtId="177" fontId="4" fillId="5" borderId="26" xfId="22" applyNumberFormat="1" applyFont="1" applyFill="1" applyBorder="1" applyAlignment="1">
      <alignment horizontal="right" vertical="center" shrinkToFit="1"/>
    </xf>
    <xf numFmtId="187" fontId="4" fillId="5" borderId="66" xfId="22" applyNumberFormat="1" applyFont="1" applyFill="1" applyBorder="1" applyAlignment="1">
      <alignment horizontal="right" vertical="center" shrinkToFit="1"/>
    </xf>
    <xf numFmtId="177" fontId="4" fillId="5" borderId="24" xfId="22" applyNumberFormat="1" applyFont="1" applyFill="1" applyBorder="1" applyAlignment="1">
      <alignment horizontal="right" vertical="center" shrinkToFit="1"/>
    </xf>
    <xf numFmtId="177" fontId="4" fillId="5" borderId="27" xfId="22" applyNumberFormat="1" applyFont="1" applyFill="1" applyBorder="1" applyAlignment="1">
      <alignment horizontal="right" vertical="center" shrinkToFit="1"/>
    </xf>
    <xf numFmtId="187" fontId="4" fillId="5" borderId="38" xfId="22" applyNumberFormat="1" applyFont="1" applyFill="1" applyBorder="1" applyAlignment="1">
      <alignment horizontal="right" vertical="center" shrinkToFit="1"/>
    </xf>
    <xf numFmtId="0" fontId="2" fillId="0" borderId="0" xfId="21" applyNumberFormat="1" applyFont="1" applyFill="1" applyBorder="1" applyAlignment="1">
      <alignment vertical="center"/>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7" fillId="0" borderId="24" xfId="21" applyNumberFormat="1" applyFont="1" applyFill="1" applyBorder="1" applyAlignment="1">
      <alignment horizontal="right" vertical="center" shrinkToFit="1"/>
    </xf>
    <xf numFmtId="190" fontId="17"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7" fillId="0" borderId="24" xfId="21" applyNumberFormat="1" applyFont="1" applyFill="1" applyBorder="1" applyAlignment="1">
      <alignment horizontal="right" vertical="center" shrinkToFit="1"/>
    </xf>
    <xf numFmtId="187" fontId="17"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5" borderId="24" xfId="21" applyNumberFormat="1" applyFont="1" applyFill="1" applyBorder="1" applyAlignment="1">
      <alignment horizontal="right" vertical="center" shrinkToFit="1"/>
    </xf>
    <xf numFmtId="177" fontId="4" fillId="5" borderId="65" xfId="21" applyNumberFormat="1" applyFont="1" applyFill="1" applyBorder="1" applyAlignment="1">
      <alignment horizontal="right" vertical="center" shrinkToFit="1"/>
    </xf>
    <xf numFmtId="187" fontId="4" fillId="5"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33"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7" fillId="0" borderId="28" xfId="23" applyNumberFormat="1" applyFont="1" applyBorder="1" applyAlignment="1">
      <alignment vertical="center"/>
    </xf>
    <xf numFmtId="178" fontId="17" fillId="0" borderId="34" xfId="23" applyNumberFormat="1" applyFont="1" applyBorder="1" applyAlignment="1">
      <alignment vertical="center"/>
    </xf>
    <xf numFmtId="178" fontId="17" fillId="0" borderId="26" xfId="23" applyNumberFormat="1" applyFont="1" applyBorder="1" applyAlignment="1">
      <alignment vertical="center"/>
    </xf>
    <xf numFmtId="178" fontId="17" fillId="0" borderId="37" xfId="23" applyNumberFormat="1" applyFont="1" applyBorder="1" applyAlignment="1">
      <alignment vertical="center"/>
    </xf>
    <xf numFmtId="178" fontId="17" fillId="0" borderId="28" xfId="23" applyNumberFormat="1" applyFont="1" applyBorder="1" applyAlignment="1">
      <alignment horizontal="center" vertical="center"/>
    </xf>
    <xf numFmtId="178" fontId="17" fillId="0" borderId="38" xfId="23" applyNumberFormat="1" applyFont="1" applyBorder="1" applyAlignment="1">
      <alignment horizontal="center" vertical="center" wrapText="1"/>
    </xf>
    <xf numFmtId="178" fontId="23" fillId="0" borderId="39" xfId="23" applyNumberFormat="1" applyFont="1" applyBorder="1" applyAlignment="1">
      <alignment horizontal="center" vertical="center"/>
    </xf>
    <xf numFmtId="178" fontId="17" fillId="0" borderId="40" xfId="23" applyNumberFormat="1" applyFont="1" applyBorder="1" applyAlignment="1">
      <alignment horizontal="center" vertical="center" wrapText="1"/>
    </xf>
    <xf numFmtId="178" fontId="17" fillId="0" borderId="24" xfId="23" applyNumberFormat="1" applyFont="1" applyBorder="1" applyAlignment="1">
      <alignment horizontal="center" vertical="center"/>
    </xf>
    <xf numFmtId="177" fontId="17" fillId="0" borderId="11" xfId="24" applyNumberFormat="1" applyFont="1" applyFill="1" applyBorder="1" applyAlignment="1">
      <alignment horizontal="right" vertical="center" shrinkToFit="1"/>
    </xf>
    <xf numFmtId="177" fontId="17" fillId="0" borderId="28" xfId="24" applyNumberFormat="1" applyFont="1" applyFill="1" applyBorder="1" applyAlignment="1">
      <alignment horizontal="right" vertical="center" shrinkToFit="1"/>
    </xf>
    <xf numFmtId="187" fontId="17" fillId="0" borderId="41" xfId="24" applyNumberFormat="1" applyFont="1" applyFill="1" applyBorder="1" applyAlignment="1">
      <alignment horizontal="right" vertical="center" shrinkToFit="1"/>
    </xf>
    <xf numFmtId="177" fontId="17" fillId="0" borderId="39" xfId="24" applyNumberFormat="1" applyFont="1" applyFill="1" applyBorder="1" applyAlignment="1">
      <alignment horizontal="right" vertical="center" shrinkToFit="1"/>
    </xf>
    <xf numFmtId="187" fontId="17" fillId="0" borderId="42" xfId="24" applyNumberFormat="1" applyFont="1" applyFill="1" applyBorder="1" applyAlignment="1">
      <alignment horizontal="right" vertical="center" shrinkToFit="1"/>
    </xf>
    <xf numFmtId="187" fontId="17" fillId="0" borderId="11" xfId="24" applyNumberFormat="1" applyFont="1" applyBorder="1" applyAlignment="1">
      <alignment horizontal="right" vertical="center" shrinkToFit="1"/>
    </xf>
    <xf numFmtId="178" fontId="17" fillId="0" borderId="26" xfId="23" applyNumberFormat="1" applyFont="1" applyBorder="1" applyAlignment="1">
      <alignment horizontal="center" vertical="center"/>
    </xf>
    <xf numFmtId="178" fontId="17" fillId="0" borderId="43" xfId="23" applyNumberFormat="1" applyFont="1" applyBorder="1" applyAlignment="1">
      <alignment horizontal="center" vertical="center"/>
    </xf>
    <xf numFmtId="177" fontId="17" fillId="0" borderId="44" xfId="24" applyNumberFormat="1" applyFont="1" applyFill="1" applyBorder="1" applyAlignment="1">
      <alignment horizontal="right" vertical="center" shrinkToFit="1"/>
    </xf>
    <xf numFmtId="177" fontId="17" fillId="0" borderId="45" xfId="24" applyNumberFormat="1" applyFont="1" applyFill="1" applyBorder="1" applyAlignment="1">
      <alignment horizontal="right" vertical="center" shrinkToFit="1"/>
    </xf>
    <xf numFmtId="187" fontId="17" fillId="0" borderId="43" xfId="24" applyNumberFormat="1" applyFont="1" applyFill="1" applyBorder="1" applyAlignment="1">
      <alignment horizontal="right" vertical="center" shrinkToFit="1"/>
    </xf>
    <xf numFmtId="177" fontId="17" fillId="0" borderId="46" xfId="24" applyNumberFormat="1" applyFont="1" applyFill="1" applyBorder="1" applyAlignment="1">
      <alignment horizontal="right" vertical="center" shrinkToFit="1"/>
    </xf>
    <xf numFmtId="187" fontId="17" fillId="0" borderId="47" xfId="24" applyNumberFormat="1" applyFont="1" applyFill="1" applyBorder="1" applyAlignment="1">
      <alignment horizontal="right" vertical="center" shrinkToFit="1"/>
    </xf>
    <xf numFmtId="187" fontId="17" fillId="0" borderId="44" xfId="24" applyNumberFormat="1" applyFont="1" applyBorder="1" applyAlignment="1">
      <alignment horizontal="right" vertical="center" shrinkToFit="1"/>
    </xf>
    <xf numFmtId="178" fontId="17" fillId="0" borderId="34" xfId="23" applyNumberFormat="1" applyFont="1" applyBorder="1" applyAlignment="1">
      <alignment horizontal="center" vertical="center"/>
    </xf>
    <xf numFmtId="177" fontId="17" fillId="0" borderId="11" xfId="24" applyNumberFormat="1" applyFont="1" applyBorder="1" applyAlignment="1">
      <alignment horizontal="right" vertical="center" shrinkToFit="1"/>
    </xf>
    <xf numFmtId="177" fontId="17" fillId="0" borderId="28" xfId="24" applyNumberFormat="1" applyFont="1" applyBorder="1" applyAlignment="1">
      <alignment horizontal="right" vertical="center" shrinkToFit="1"/>
    </xf>
    <xf numFmtId="187" fontId="17" fillId="0" borderId="41" xfId="24" applyNumberFormat="1" applyFont="1" applyBorder="1" applyAlignment="1">
      <alignment horizontal="right" vertical="center" shrinkToFit="1"/>
    </xf>
    <xf numFmtId="177" fontId="17" fillId="0" borderId="39" xfId="24" applyNumberFormat="1" applyFont="1" applyBorder="1" applyAlignment="1">
      <alignment horizontal="right" vertical="center" shrinkToFit="1"/>
    </xf>
    <xf numFmtId="187" fontId="17"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177" fontId="7" fillId="0" borderId="19" xfId="9" applyNumberFormat="1" applyFont="1" applyBorder="1" applyAlignment="1">
      <alignment horizontal="right" vertical="center" shrinkToFit="1"/>
    </xf>
    <xf numFmtId="177" fontId="7" fillId="0" borderId="20" xfId="9" applyNumberFormat="1" applyFont="1" applyBorder="1" applyAlignment="1">
      <alignment horizontal="right" vertical="center" shrinkToFit="1"/>
    </xf>
    <xf numFmtId="177" fontId="7" fillId="0" borderId="21" xfId="9" applyNumberFormat="1" applyFont="1" applyBorder="1" applyAlignment="1">
      <alignment horizontal="right" vertical="center" shrinkToFit="1"/>
    </xf>
    <xf numFmtId="177" fontId="7" fillId="0" borderId="23" xfId="9" applyNumberFormat="1" applyFont="1" applyBorder="1" applyAlignment="1">
      <alignment horizontal="right" vertical="center" shrinkToFit="1"/>
    </xf>
    <xf numFmtId="177" fontId="7" fillId="0" borderId="24" xfId="9" applyNumberFormat="1" applyFont="1" applyBorder="1" applyAlignment="1">
      <alignment horizontal="right" vertical="center" shrinkToFit="1"/>
    </xf>
    <xf numFmtId="177" fontId="7" fillId="0" borderId="25" xfId="9" applyNumberFormat="1" applyFont="1" applyBorder="1" applyAlignment="1">
      <alignment horizontal="right" vertical="center" shrinkToFit="1"/>
    </xf>
    <xf numFmtId="177" fontId="7" fillId="0" borderId="14" xfId="9" applyNumberFormat="1" applyFont="1" applyBorder="1" applyAlignment="1">
      <alignment horizontal="right" vertical="center" shrinkToFit="1"/>
    </xf>
    <xf numFmtId="177" fontId="7" fillId="0" borderId="15" xfId="9" applyNumberFormat="1" applyFont="1" applyBorder="1" applyAlignment="1">
      <alignment horizontal="right" vertical="center" shrinkToFit="1"/>
    </xf>
    <xf numFmtId="177" fontId="7" fillId="0" borderId="16" xfId="9" applyNumberFormat="1" applyFont="1" applyBorder="1" applyAlignment="1">
      <alignment horizontal="right" vertical="center" shrinkToFit="1"/>
    </xf>
    <xf numFmtId="0" fontId="19" fillId="0" borderId="0" xfId="13" applyFont="1" applyAlignment="1">
      <alignment vertical="center"/>
    </xf>
    <xf numFmtId="0" fontId="19" fillId="0" borderId="49" xfId="13" applyFont="1" applyBorder="1" applyAlignment="1">
      <alignment horizontal="center" vertical="center"/>
    </xf>
    <xf numFmtId="0" fontId="19" fillId="0" borderId="50" xfId="13" applyFont="1" applyBorder="1" applyAlignment="1">
      <alignment horizontal="center" vertical="center"/>
    </xf>
    <xf numFmtId="0" fontId="19" fillId="0" borderId="51" xfId="13" applyFont="1" applyBorder="1" applyAlignment="1">
      <alignment horizontal="center" vertical="center"/>
    </xf>
    <xf numFmtId="0" fontId="23" fillId="0" borderId="49" xfId="12" applyFont="1" applyBorder="1" applyAlignment="1">
      <alignment horizontal="left" vertical="center"/>
    </xf>
    <xf numFmtId="0" fontId="23" fillId="0" borderId="50" xfId="12" applyFont="1" applyBorder="1" applyAlignment="1">
      <alignment horizontal="left" vertical="center"/>
    </xf>
    <xf numFmtId="0" fontId="23" fillId="0" borderId="51" xfId="12" applyFont="1" applyBorder="1" applyAlignment="1">
      <alignment horizontal="left" vertical="center"/>
    </xf>
    <xf numFmtId="178" fontId="19" fillId="0" borderId="49" xfId="13" applyNumberFormat="1" applyFont="1" applyBorder="1" applyAlignment="1">
      <alignment horizontal="right" vertical="center" shrinkToFit="1"/>
    </xf>
    <xf numFmtId="178" fontId="19" fillId="0" borderId="50" xfId="13" applyNumberFormat="1" applyFont="1" applyBorder="1" applyAlignment="1">
      <alignment horizontal="right" vertical="center" shrinkToFit="1"/>
    </xf>
    <xf numFmtId="178" fontId="19" fillId="0" borderId="51" xfId="13" applyNumberFormat="1" applyFont="1" applyBorder="1" applyAlignment="1">
      <alignment horizontal="right" vertical="center" shrinkToFit="1"/>
    </xf>
    <xf numFmtId="0" fontId="19" fillId="0" borderId="49" xfId="13" applyFont="1" applyBorder="1" applyAlignment="1">
      <alignment horizontal="left" vertical="center"/>
    </xf>
    <xf numFmtId="0" fontId="19" fillId="0" borderId="50" xfId="13" applyFont="1" applyBorder="1" applyAlignment="1">
      <alignment horizontal="left" vertical="center"/>
    </xf>
    <xf numFmtId="0" fontId="19" fillId="0" borderId="51" xfId="13" applyFont="1" applyBorder="1" applyAlignment="1">
      <alignment horizontal="left" vertical="center"/>
    </xf>
    <xf numFmtId="181" fontId="19" fillId="0" borderId="49" xfId="13" applyNumberFormat="1" applyFont="1" applyBorder="1" applyAlignment="1">
      <alignment horizontal="right" vertical="center" shrinkToFit="1"/>
    </xf>
    <xf numFmtId="181" fontId="19" fillId="0" borderId="50" xfId="13" applyNumberFormat="1" applyFont="1" applyBorder="1" applyAlignment="1">
      <alignment horizontal="right" vertical="center" shrinkToFit="1"/>
    </xf>
    <xf numFmtId="181" fontId="19" fillId="0" borderId="51" xfId="13" applyNumberFormat="1" applyFont="1" applyBorder="1" applyAlignment="1">
      <alignment horizontal="right" vertical="center" shrinkToFit="1"/>
    </xf>
    <xf numFmtId="49" fontId="20" fillId="0" borderId="0" xfId="13" applyNumberFormat="1" applyFont="1" applyAlignment="1">
      <alignment horizontal="center" vertical="center"/>
    </xf>
    <xf numFmtId="0" fontId="19" fillId="0" borderId="4" xfId="13" applyFont="1" applyBorder="1" applyAlignment="1">
      <alignment horizontal="center" vertical="center"/>
    </xf>
    <xf numFmtId="0" fontId="19" fillId="0" borderId="17" xfId="13" applyFont="1" applyBorder="1" applyAlignment="1">
      <alignment horizontal="center" vertical="center"/>
    </xf>
    <xf numFmtId="0" fontId="19" fillId="0" borderId="5" xfId="13" applyFont="1" applyBorder="1" applyAlignment="1">
      <alignment horizontal="center" vertical="center"/>
    </xf>
    <xf numFmtId="0" fontId="19" fillId="0" borderId="31" xfId="13" applyFont="1" applyBorder="1" applyAlignment="1">
      <alignment horizontal="center" vertical="center"/>
    </xf>
    <xf numFmtId="0" fontId="19" fillId="0" borderId="64" xfId="13" applyFont="1" applyBorder="1" applyAlignment="1">
      <alignment horizontal="center" vertical="center"/>
    </xf>
    <xf numFmtId="0" fontId="19" fillId="0" borderId="67" xfId="13" applyFont="1" applyBorder="1" applyAlignment="1">
      <alignment horizontal="center" vertical="center"/>
    </xf>
    <xf numFmtId="0" fontId="19" fillId="0" borderId="68" xfId="13" applyFont="1" applyBorder="1" applyAlignment="1">
      <alignment horizontal="center" vertical="center"/>
    </xf>
    <xf numFmtId="0" fontId="19" fillId="0" borderId="37" xfId="13" applyFont="1" applyBorder="1" applyAlignment="1">
      <alignment horizontal="center" vertical="center"/>
    </xf>
    <xf numFmtId="0" fontId="19" fillId="0" borderId="30" xfId="13" applyFont="1" applyBorder="1" applyAlignment="1">
      <alignment horizontal="center" vertical="center"/>
    </xf>
    <xf numFmtId="0" fontId="19" fillId="0" borderId="69" xfId="13" applyFont="1" applyBorder="1" applyAlignment="1">
      <alignment horizontal="center" vertical="center"/>
    </xf>
    <xf numFmtId="0" fontId="19" fillId="0" borderId="8" xfId="13" applyFont="1" applyBorder="1" applyAlignment="1">
      <alignment horizontal="center" vertical="center"/>
    </xf>
    <xf numFmtId="0" fontId="19" fillId="0" borderId="57" xfId="13" applyFont="1" applyBorder="1" applyAlignment="1">
      <alignment horizontal="center" vertical="center"/>
    </xf>
    <xf numFmtId="0" fontId="19" fillId="0" borderId="70" xfId="13" applyFont="1" applyBorder="1" applyAlignment="1">
      <alignment horizontal="center" vertical="center"/>
    </xf>
    <xf numFmtId="0" fontId="19" fillId="0" borderId="26" xfId="13" applyFont="1" applyBorder="1" applyAlignment="1">
      <alignment horizontal="center" vertical="center"/>
    </xf>
    <xf numFmtId="0" fontId="19" fillId="0" borderId="71" xfId="13" applyFont="1" applyBorder="1" applyAlignment="1">
      <alignment horizontal="center" vertical="center"/>
    </xf>
    <xf numFmtId="0" fontId="19" fillId="0" borderId="7" xfId="13" applyFont="1" applyBorder="1" applyAlignment="1">
      <alignment horizontal="center" vertical="center"/>
    </xf>
    <xf numFmtId="0" fontId="19" fillId="0" borderId="0" xfId="13" applyFont="1" applyAlignment="1">
      <alignment horizontal="center" vertical="center"/>
    </xf>
    <xf numFmtId="0" fontId="19" fillId="0" borderId="18" xfId="13" applyFont="1" applyBorder="1" applyAlignment="1">
      <alignment horizontal="center" vertical="center"/>
    </xf>
    <xf numFmtId="0" fontId="19" fillId="0" borderId="40" xfId="13" applyFont="1" applyBorder="1" applyAlignment="1">
      <alignment horizontal="center" vertical="center"/>
    </xf>
    <xf numFmtId="0" fontId="19" fillId="0" borderId="56" xfId="13" applyFont="1" applyBorder="1" applyAlignment="1">
      <alignment horizontal="center" vertical="center"/>
    </xf>
    <xf numFmtId="0" fontId="19" fillId="0" borderId="72" xfId="13" applyFont="1" applyBorder="1" applyAlignment="1">
      <alignment horizontal="center" vertical="center"/>
    </xf>
    <xf numFmtId="0" fontId="19" fillId="0" borderId="1" xfId="13" applyFont="1" applyBorder="1" applyAlignment="1">
      <alignment horizontal="center" vertical="center"/>
    </xf>
    <xf numFmtId="0" fontId="19" fillId="0" borderId="2" xfId="13" applyFont="1" applyBorder="1" applyAlignment="1">
      <alignment horizontal="center" vertical="center"/>
    </xf>
    <xf numFmtId="0" fontId="19" fillId="0" borderId="3" xfId="13" applyFont="1" applyBorder="1" applyAlignment="1">
      <alignment horizontal="center" vertical="center"/>
    </xf>
    <xf numFmtId="181" fontId="19" fillId="0" borderId="7" xfId="13" applyNumberFormat="1" applyFont="1" applyBorder="1" applyAlignment="1">
      <alignment horizontal="right" vertical="center" shrinkToFit="1"/>
    </xf>
    <xf numFmtId="181" fontId="19" fillId="0" borderId="0" xfId="13" applyNumberFormat="1" applyFont="1" applyAlignment="1">
      <alignment horizontal="right" vertical="center" shrinkToFit="1"/>
    </xf>
    <xf numFmtId="181" fontId="19" fillId="0" borderId="56" xfId="13" applyNumberFormat="1" applyFont="1" applyBorder="1" applyAlignment="1">
      <alignment horizontal="right" vertical="center" shrinkToFit="1"/>
    </xf>
    <xf numFmtId="178" fontId="19" fillId="0" borderId="7" xfId="13" applyNumberFormat="1" applyFont="1" applyBorder="1" applyAlignment="1">
      <alignment horizontal="right" vertical="center" shrinkToFit="1"/>
    </xf>
    <xf numFmtId="178" fontId="19" fillId="0" borderId="0" xfId="13" applyNumberFormat="1" applyFont="1" applyAlignment="1">
      <alignment horizontal="right" vertical="center" shrinkToFit="1"/>
    </xf>
    <xf numFmtId="178" fontId="19" fillId="0" borderId="56" xfId="13" applyNumberFormat="1" applyFont="1" applyBorder="1" applyAlignment="1">
      <alignment horizontal="right" vertical="center" shrinkToFit="1"/>
    </xf>
    <xf numFmtId="0" fontId="19" fillId="0" borderId="7" xfId="13" applyFont="1" applyBorder="1" applyAlignment="1">
      <alignment horizontal="left" vertical="center"/>
    </xf>
    <xf numFmtId="0" fontId="19" fillId="0" borderId="0" xfId="13" applyFont="1" applyAlignment="1">
      <alignment horizontal="left" vertical="center"/>
    </xf>
    <xf numFmtId="0" fontId="19" fillId="0" borderId="56" xfId="13" applyFont="1" applyBorder="1" applyAlignment="1">
      <alignment horizontal="left" vertical="center"/>
    </xf>
    <xf numFmtId="0" fontId="19" fillId="0" borderId="10" xfId="13" applyFont="1" applyBorder="1" applyAlignment="1">
      <alignment horizontal="center" vertical="center"/>
    </xf>
    <xf numFmtId="0" fontId="19" fillId="0" borderId="34" xfId="13" applyFont="1" applyBorder="1" applyAlignment="1">
      <alignment horizontal="center" vertical="center"/>
    </xf>
    <xf numFmtId="0" fontId="19" fillId="0" borderId="11" xfId="13" applyFont="1" applyBorder="1" applyAlignment="1">
      <alignment horizontal="center" vertical="center"/>
    </xf>
    <xf numFmtId="0" fontId="19" fillId="0" borderId="32" xfId="13" applyFont="1" applyBorder="1" applyAlignment="1">
      <alignment horizontal="center" vertical="center"/>
    </xf>
    <xf numFmtId="0" fontId="19" fillId="0" borderId="73" xfId="13" applyFont="1" applyBorder="1" applyAlignment="1">
      <alignment horizontal="center" vertical="center"/>
    </xf>
    <xf numFmtId="0" fontId="19" fillId="0" borderId="52" xfId="13" applyFont="1" applyBorder="1" applyAlignment="1">
      <alignment horizontal="center" vertical="center"/>
    </xf>
    <xf numFmtId="0" fontId="19" fillId="0" borderId="28" xfId="13" applyFont="1" applyBorder="1" applyAlignment="1">
      <alignment horizontal="center" vertical="center"/>
    </xf>
    <xf numFmtId="0" fontId="19" fillId="0" borderId="12" xfId="13" applyFont="1" applyBorder="1" applyAlignment="1">
      <alignment horizontal="center" vertical="center"/>
    </xf>
    <xf numFmtId="0" fontId="19" fillId="0" borderId="74" xfId="13" applyFont="1" applyBorder="1" applyAlignment="1">
      <alignment horizontal="center" vertical="center"/>
    </xf>
    <xf numFmtId="0" fontId="19" fillId="0" borderId="75" xfId="13" applyFont="1" applyBorder="1" applyAlignment="1">
      <alignment horizontal="center" vertical="center"/>
    </xf>
    <xf numFmtId="0" fontId="19" fillId="0" borderId="9" xfId="13" applyFont="1" applyBorder="1" applyAlignment="1">
      <alignment horizontal="center" vertical="center"/>
    </xf>
    <xf numFmtId="0" fontId="19" fillId="0" borderId="48" xfId="13" applyFont="1" applyBorder="1" applyAlignment="1">
      <alignment horizontal="center" vertical="center"/>
    </xf>
    <xf numFmtId="0" fontId="19" fillId="0" borderId="53" xfId="13" applyFont="1" applyBorder="1" applyAlignment="1">
      <alignment horizontal="center" vertical="center"/>
    </xf>
    <xf numFmtId="0" fontId="19" fillId="0" borderId="54" xfId="13" applyFont="1" applyBorder="1" applyAlignment="1">
      <alignment horizontal="center" vertical="center"/>
    </xf>
    <xf numFmtId="49" fontId="19" fillId="0" borderId="28" xfId="13" applyNumberFormat="1" applyFont="1" applyBorder="1" applyAlignment="1">
      <alignment horizontal="center" vertical="center"/>
    </xf>
    <xf numFmtId="49" fontId="19" fillId="0" borderId="48" xfId="13" applyNumberFormat="1" applyFont="1" applyBorder="1" applyAlignment="1">
      <alignment horizontal="center" vertical="center"/>
    </xf>
    <xf numFmtId="49" fontId="19" fillId="0" borderId="76" xfId="13" applyNumberFormat="1" applyFont="1" applyBorder="1" applyAlignment="1">
      <alignment horizontal="center" vertical="center"/>
    </xf>
    <xf numFmtId="49" fontId="19" fillId="0" borderId="57" xfId="13" applyNumberFormat="1" applyFont="1" applyBorder="1" applyAlignment="1">
      <alignment horizontal="center" vertical="center"/>
    </xf>
    <xf numFmtId="49" fontId="19" fillId="0" borderId="0" xfId="13" applyNumberFormat="1" applyFont="1" applyAlignment="1">
      <alignment horizontal="center" vertical="center"/>
    </xf>
    <xf numFmtId="49" fontId="19" fillId="0" borderId="56" xfId="13" applyNumberFormat="1" applyFont="1" applyBorder="1" applyAlignment="1">
      <alignment horizontal="center" vertical="center"/>
    </xf>
    <xf numFmtId="49" fontId="19" fillId="0" borderId="74" xfId="13" applyNumberFormat="1" applyFont="1" applyBorder="1" applyAlignment="1">
      <alignment horizontal="center" vertical="center"/>
    </xf>
    <xf numFmtId="49" fontId="19" fillId="0" borderId="54" xfId="13" applyNumberFormat="1" applyFont="1" applyBorder="1" applyAlignment="1">
      <alignment horizontal="center" vertical="center"/>
    </xf>
    <xf numFmtId="49" fontId="19" fillId="0" borderId="55" xfId="13" applyNumberFormat="1" applyFont="1" applyBorder="1" applyAlignment="1">
      <alignment horizontal="center" vertical="center"/>
    </xf>
    <xf numFmtId="0" fontId="19" fillId="0" borderId="22" xfId="13" applyFont="1" applyBorder="1" applyAlignment="1">
      <alignment vertical="center"/>
    </xf>
    <xf numFmtId="0" fontId="19" fillId="0" borderId="35" xfId="13" applyFont="1" applyBorder="1" applyAlignment="1">
      <alignment vertical="center"/>
    </xf>
    <xf numFmtId="0" fontId="19" fillId="0" borderId="36" xfId="13" applyFont="1" applyBorder="1" applyAlignment="1">
      <alignment vertical="center"/>
    </xf>
    <xf numFmtId="0" fontId="19" fillId="0" borderId="27" xfId="13" applyFont="1" applyBorder="1" applyAlignment="1">
      <alignment horizontal="center" vertical="center"/>
    </xf>
    <xf numFmtId="0" fontId="19" fillId="0" borderId="35" xfId="13" applyFont="1" applyBorder="1" applyAlignment="1">
      <alignment horizontal="center" vertical="center"/>
    </xf>
    <xf numFmtId="0" fontId="23" fillId="0" borderId="7" xfId="12" applyFont="1" applyBorder="1" applyAlignment="1">
      <alignment horizontal="left" vertical="center"/>
    </xf>
    <xf numFmtId="0" fontId="23" fillId="0" borderId="0" xfId="12" applyFont="1" applyAlignment="1">
      <alignment horizontal="left" vertical="center"/>
    </xf>
    <xf numFmtId="0" fontId="23" fillId="0" borderId="56" xfId="12" applyFont="1" applyBorder="1" applyAlignment="1">
      <alignment horizontal="left" vertical="center"/>
    </xf>
    <xf numFmtId="182" fontId="19" fillId="0" borderId="7" xfId="13" applyNumberFormat="1" applyFont="1" applyBorder="1" applyAlignment="1">
      <alignment horizontal="right" vertical="center" shrinkToFit="1"/>
    </xf>
    <xf numFmtId="182" fontId="19" fillId="0" borderId="0" xfId="13" applyNumberFormat="1" applyFont="1" applyAlignment="1">
      <alignment horizontal="right" vertical="center" shrinkToFit="1"/>
    </xf>
    <xf numFmtId="182" fontId="19" fillId="0" borderId="56" xfId="13" applyNumberFormat="1" applyFont="1" applyBorder="1" applyAlignment="1">
      <alignment horizontal="right" vertical="center" shrinkToFit="1"/>
    </xf>
    <xf numFmtId="183" fontId="19" fillId="0" borderId="7" xfId="13" applyNumberFormat="1" applyFont="1" applyBorder="1" applyAlignment="1">
      <alignment horizontal="right" vertical="center" shrinkToFit="1"/>
    </xf>
    <xf numFmtId="183" fontId="19" fillId="0" borderId="0" xfId="13" applyNumberFormat="1" applyFont="1" applyAlignment="1">
      <alignment horizontal="right" vertical="center" shrinkToFit="1"/>
    </xf>
    <xf numFmtId="183" fontId="19" fillId="0" borderId="56" xfId="13" applyNumberFormat="1" applyFont="1" applyBorder="1" applyAlignment="1">
      <alignment horizontal="right" vertical="center" shrinkToFit="1"/>
    </xf>
    <xf numFmtId="0" fontId="19" fillId="0" borderId="77" xfId="13" applyFont="1" applyBorder="1" applyAlignment="1">
      <alignment horizontal="center" vertical="center"/>
    </xf>
    <xf numFmtId="0" fontId="19" fillId="0" borderId="78" xfId="13" applyFont="1" applyBorder="1" applyAlignment="1">
      <alignment vertical="center"/>
    </xf>
    <xf numFmtId="0" fontId="19" fillId="0" borderId="79" xfId="13" applyFont="1" applyBorder="1" applyAlignment="1">
      <alignment vertical="center"/>
    </xf>
    <xf numFmtId="0" fontId="19" fillId="0" borderId="80" xfId="13" applyFont="1" applyBorder="1" applyAlignment="1">
      <alignment vertical="center"/>
    </xf>
    <xf numFmtId="178" fontId="19" fillId="0" borderId="78" xfId="13" applyNumberFormat="1" applyFont="1" applyBorder="1" applyAlignment="1">
      <alignment horizontal="right" vertical="center" shrinkToFit="1"/>
    </xf>
    <xf numFmtId="178" fontId="19" fillId="0" borderId="79" xfId="13" applyNumberFormat="1" applyFont="1" applyBorder="1" applyAlignment="1">
      <alignment horizontal="right" vertical="center" shrinkToFit="1"/>
    </xf>
    <xf numFmtId="178" fontId="19" fillId="0" borderId="81" xfId="13" applyNumberFormat="1" applyFont="1" applyBorder="1" applyAlignment="1">
      <alignment horizontal="right" vertical="center" shrinkToFit="1"/>
    </xf>
    <xf numFmtId="0" fontId="19" fillId="0" borderId="27" xfId="13" applyFont="1" applyBorder="1" applyAlignment="1">
      <alignment vertical="center"/>
    </xf>
    <xf numFmtId="178" fontId="19" fillId="0" borderId="27" xfId="13" applyNumberFormat="1" applyFont="1" applyBorder="1" applyAlignment="1">
      <alignment horizontal="right" vertical="center" shrinkToFit="1"/>
    </xf>
    <xf numFmtId="178" fontId="19" fillId="0" borderId="35" xfId="13" applyNumberFormat="1" applyFont="1" applyBorder="1" applyAlignment="1">
      <alignment horizontal="right" vertical="center" shrinkToFit="1"/>
    </xf>
    <xf numFmtId="178" fontId="19" fillId="0" borderId="82" xfId="13" applyNumberFormat="1" applyFont="1" applyBorder="1" applyAlignment="1">
      <alignment horizontal="right" vertical="center" shrinkToFit="1"/>
    </xf>
    <xf numFmtId="0" fontId="19" fillId="0" borderId="29" xfId="13" applyFont="1" applyBorder="1" applyAlignment="1">
      <alignment vertical="center"/>
    </xf>
    <xf numFmtId="0" fontId="19" fillId="0" borderId="83" xfId="13" applyFont="1" applyBorder="1" applyAlignment="1">
      <alignment vertical="center"/>
    </xf>
    <xf numFmtId="0" fontId="19" fillId="0" borderId="84" xfId="13" applyFont="1" applyBorder="1" applyAlignment="1">
      <alignment vertical="center"/>
    </xf>
    <xf numFmtId="185" fontId="19" fillId="0" borderId="29" xfId="13" applyNumberFormat="1" applyFont="1" applyBorder="1" applyAlignment="1">
      <alignment horizontal="right" vertical="center" shrinkToFit="1"/>
    </xf>
    <xf numFmtId="185" fontId="19" fillId="0" borderId="83" xfId="13" applyNumberFormat="1" applyFont="1" applyBorder="1" applyAlignment="1">
      <alignment horizontal="right" vertical="center" shrinkToFit="1"/>
    </xf>
    <xf numFmtId="185" fontId="19" fillId="0" borderId="85" xfId="13" applyNumberFormat="1" applyFont="1" applyBorder="1" applyAlignment="1">
      <alignment horizontal="right" vertical="center" shrinkToFit="1"/>
    </xf>
    <xf numFmtId="0" fontId="19" fillId="0" borderId="49" xfId="13" applyFont="1" applyBorder="1" applyAlignment="1">
      <alignment horizontal="center" vertical="center" wrapText="1"/>
    </xf>
    <xf numFmtId="0" fontId="19" fillId="0" borderId="50" xfId="13" applyFont="1" applyBorder="1" applyAlignment="1">
      <alignment horizontal="center" vertical="center" wrapText="1"/>
    </xf>
    <xf numFmtId="0" fontId="19" fillId="0" borderId="17" xfId="13" applyFont="1" applyBorder="1" applyAlignment="1">
      <alignment horizontal="center" vertical="center" wrapText="1"/>
    </xf>
    <xf numFmtId="0" fontId="19" fillId="0" borderId="7" xfId="13" applyFont="1" applyBorder="1" applyAlignment="1">
      <alignment horizontal="center" vertical="center" wrapText="1"/>
    </xf>
    <xf numFmtId="0" fontId="19" fillId="0" borderId="0" xfId="13" applyFont="1" applyAlignment="1">
      <alignment horizontal="center" vertical="center" wrapText="1"/>
    </xf>
    <xf numFmtId="0" fontId="19" fillId="0" borderId="64" xfId="13" applyFont="1" applyBorder="1" applyAlignment="1">
      <alignment horizontal="center" vertical="center" wrapText="1"/>
    </xf>
    <xf numFmtId="0" fontId="19" fillId="0" borderId="53" xfId="13" applyFont="1" applyBorder="1" applyAlignment="1">
      <alignment horizontal="center" vertical="center" wrapText="1"/>
    </xf>
    <xf numFmtId="0" fontId="19" fillId="0" borderId="54" xfId="13" applyFont="1" applyBorder="1" applyAlignment="1">
      <alignment horizontal="center" vertical="center" wrapText="1"/>
    </xf>
    <xf numFmtId="0" fontId="19" fillId="0" borderId="73" xfId="13" applyFont="1" applyBorder="1" applyAlignment="1">
      <alignment horizontal="center" vertical="center" wrapText="1"/>
    </xf>
    <xf numFmtId="0" fontId="23" fillId="0" borderId="69" xfId="13" applyFont="1" applyBorder="1" applyAlignment="1">
      <alignment vertical="center"/>
    </xf>
    <xf numFmtId="0" fontId="23" fillId="0" borderId="79" xfId="13" applyFont="1" applyBorder="1" applyAlignment="1">
      <alignment vertical="center"/>
    </xf>
    <xf numFmtId="0" fontId="23" fillId="0" borderId="80" xfId="13" applyFont="1" applyBorder="1" applyAlignment="1">
      <alignment vertical="center"/>
    </xf>
    <xf numFmtId="178" fontId="23" fillId="0" borderId="69" xfId="13" applyNumberFormat="1" applyFont="1" applyBorder="1" applyAlignment="1">
      <alignment horizontal="right" vertical="center" shrinkToFit="1"/>
    </xf>
    <xf numFmtId="178" fontId="23" fillId="0" borderId="50" xfId="13" applyNumberFormat="1" applyFont="1" applyBorder="1" applyAlignment="1">
      <alignment horizontal="right" vertical="center" shrinkToFit="1"/>
    </xf>
    <xf numFmtId="178" fontId="23" fillId="0" borderId="51" xfId="13" applyNumberFormat="1" applyFont="1" applyBorder="1" applyAlignment="1">
      <alignment horizontal="right" vertical="center" shrinkToFit="1"/>
    </xf>
    <xf numFmtId="0" fontId="19" fillId="0" borderId="22" xfId="13" applyFont="1" applyBorder="1" applyAlignment="1">
      <alignment horizontal="center" vertical="center"/>
    </xf>
    <xf numFmtId="0" fontId="19" fillId="0" borderId="36" xfId="13" applyFont="1" applyBorder="1" applyAlignment="1">
      <alignment horizontal="center" vertical="center"/>
    </xf>
    <xf numFmtId="0" fontId="19" fillId="0" borderId="27" xfId="13" applyFont="1" applyBorder="1" applyAlignment="1">
      <alignment horizontal="center" vertical="center" shrinkToFit="1"/>
    </xf>
    <xf numFmtId="0" fontId="19" fillId="0" borderId="35" xfId="13" applyFont="1" applyBorder="1" applyAlignment="1">
      <alignment horizontal="center" vertical="center" shrinkToFit="1"/>
    </xf>
    <xf numFmtId="0" fontId="19" fillId="0" borderId="36" xfId="13" applyFont="1" applyBorder="1" applyAlignment="1">
      <alignment horizontal="center" vertical="center" shrinkToFit="1"/>
    </xf>
    <xf numFmtId="0" fontId="19" fillId="0" borderId="82" xfId="13" applyFont="1" applyBorder="1" applyAlignment="1">
      <alignment horizontal="center" vertical="center" shrinkToFit="1"/>
    </xf>
    <xf numFmtId="0" fontId="23" fillId="0" borderId="28" xfId="13" applyFont="1" applyBorder="1" applyAlignment="1">
      <alignment vertical="center"/>
    </xf>
    <xf numFmtId="0" fontId="23" fillId="0" borderId="35" xfId="13" applyFont="1" applyBorder="1" applyAlignment="1">
      <alignment vertical="center"/>
    </xf>
    <xf numFmtId="0" fontId="23" fillId="0" borderId="36" xfId="13" applyFont="1" applyBorder="1" applyAlignment="1">
      <alignment vertical="center"/>
    </xf>
    <xf numFmtId="178" fontId="23" fillId="0" borderId="27" xfId="13" applyNumberFormat="1" applyFont="1" applyBorder="1" applyAlignment="1">
      <alignment horizontal="right" vertical="center" shrinkToFit="1"/>
    </xf>
    <xf numFmtId="178" fontId="23" fillId="0" borderId="35" xfId="13" applyNumberFormat="1" applyFont="1" applyBorder="1" applyAlignment="1">
      <alignment horizontal="right" vertical="center" shrinkToFit="1"/>
    </xf>
    <xf numFmtId="178" fontId="23" fillId="0" borderId="82" xfId="13" applyNumberFormat="1" applyFont="1" applyBorder="1" applyAlignment="1">
      <alignment horizontal="right" vertical="center" shrinkToFit="1"/>
    </xf>
    <xf numFmtId="181" fontId="19" fillId="0" borderId="27" xfId="13" applyNumberFormat="1" applyFont="1" applyBorder="1" applyAlignment="1">
      <alignment horizontal="right" vertical="center" shrinkToFit="1"/>
    </xf>
    <xf numFmtId="181" fontId="19" fillId="0" borderId="35" xfId="13" applyNumberFormat="1" applyFont="1" applyBorder="1" applyAlignment="1">
      <alignment horizontal="right" vertical="center" shrinkToFit="1"/>
    </xf>
    <xf numFmtId="181" fontId="19" fillId="0" borderId="36" xfId="13" applyNumberFormat="1" applyFont="1" applyBorder="1" applyAlignment="1">
      <alignment horizontal="right" vertical="center" shrinkToFit="1"/>
    </xf>
    <xf numFmtId="181" fontId="19" fillId="0" borderId="82" xfId="13" applyNumberFormat="1" applyFont="1" applyBorder="1" applyAlignment="1">
      <alignment horizontal="right" vertical="center" shrinkToFit="1"/>
    </xf>
    <xf numFmtId="0" fontId="23" fillId="0" borderId="28" xfId="14" applyFont="1" applyBorder="1" applyAlignment="1">
      <alignment horizontal="center" vertical="center" shrinkToFit="1"/>
    </xf>
    <xf numFmtId="0" fontId="23" fillId="0" borderId="48" xfId="14" applyFont="1" applyBorder="1" applyAlignment="1">
      <alignment horizontal="center" vertical="center" shrinkToFit="1"/>
    </xf>
    <xf numFmtId="0" fontId="23" fillId="0" borderId="34" xfId="14" applyFont="1" applyBorder="1" applyAlignment="1">
      <alignment horizontal="center" vertical="center" shrinkToFit="1"/>
    </xf>
    <xf numFmtId="178" fontId="19" fillId="0" borderId="36" xfId="13" applyNumberFormat="1" applyFont="1" applyBorder="1" applyAlignment="1">
      <alignment horizontal="right" vertical="center" shrinkToFit="1"/>
    </xf>
    <xf numFmtId="0" fontId="19" fillId="0" borderId="53" xfId="13" applyFont="1" applyBorder="1" applyAlignment="1">
      <alignment horizontal="left" vertical="center"/>
    </xf>
    <xf numFmtId="0" fontId="19" fillId="0" borderId="54" xfId="13" applyFont="1" applyBorder="1" applyAlignment="1">
      <alignment horizontal="left" vertical="center"/>
    </xf>
    <xf numFmtId="0" fontId="19" fillId="0" borderId="55" xfId="13" applyFont="1" applyBorder="1" applyAlignment="1">
      <alignment horizontal="left" vertical="center"/>
    </xf>
    <xf numFmtId="181" fontId="19" fillId="0" borderId="53" xfId="13" applyNumberFormat="1" applyFont="1" applyBorder="1" applyAlignment="1">
      <alignment horizontal="right" vertical="center" shrinkToFit="1"/>
    </xf>
    <xf numFmtId="181" fontId="19" fillId="0" borderId="54" xfId="13" applyNumberFormat="1" applyFont="1" applyBorder="1" applyAlignment="1">
      <alignment horizontal="right" vertical="center" shrinkToFit="1"/>
    </xf>
    <xf numFmtId="181" fontId="19" fillId="0" borderId="55" xfId="13" applyNumberFormat="1" applyFont="1" applyBorder="1" applyAlignment="1">
      <alignment horizontal="right" vertical="center" shrinkToFit="1"/>
    </xf>
    <xf numFmtId="0" fontId="19" fillId="0" borderId="49" xfId="15" applyFont="1" applyBorder="1" applyAlignment="1">
      <alignment horizontal="left" vertical="center"/>
    </xf>
    <xf numFmtId="0" fontId="19" fillId="0" borderId="50" xfId="15" applyFont="1" applyBorder="1" applyAlignment="1">
      <alignment horizontal="left" vertical="center"/>
    </xf>
    <xf numFmtId="0" fontId="19" fillId="0" borderId="51" xfId="15" applyFont="1" applyBorder="1" applyAlignment="1">
      <alignment horizontal="left" vertical="center"/>
    </xf>
    <xf numFmtId="0" fontId="23" fillId="0" borderId="48" xfId="13" applyFont="1" applyBorder="1" applyAlignment="1">
      <alignment vertical="center"/>
    </xf>
    <xf numFmtId="0" fontId="23" fillId="0" borderId="34" xfId="13" applyFont="1" applyBorder="1" applyAlignment="1">
      <alignment vertical="center"/>
    </xf>
    <xf numFmtId="185" fontId="23" fillId="0" borderId="28" xfId="13" applyNumberFormat="1" applyFont="1" applyBorder="1" applyAlignment="1">
      <alignment horizontal="right" vertical="center" shrinkToFit="1"/>
    </xf>
    <xf numFmtId="185" fontId="23" fillId="0" borderId="48" xfId="13" applyNumberFormat="1" applyFont="1" applyBorder="1" applyAlignment="1">
      <alignment horizontal="right" vertical="center" shrinkToFit="1"/>
    </xf>
    <xf numFmtId="185" fontId="23" fillId="0" borderId="76" xfId="13" applyNumberFormat="1" applyFont="1" applyBorder="1" applyAlignment="1">
      <alignment horizontal="right" vertical="center" shrinkToFit="1"/>
    </xf>
    <xf numFmtId="178" fontId="19" fillId="0" borderId="50" xfId="13" applyNumberFormat="1" applyFont="1" applyBorder="1" applyAlignment="1">
      <alignment horizontal="right" vertical="center"/>
    </xf>
    <xf numFmtId="178" fontId="19" fillId="0" borderId="51" xfId="13" applyNumberFormat="1" applyFont="1" applyBorder="1" applyAlignment="1">
      <alignment horizontal="right" vertical="center"/>
    </xf>
    <xf numFmtId="0" fontId="23" fillId="0" borderId="29" xfId="14" applyFont="1" applyBorder="1" applyAlignment="1">
      <alignment horizontal="center" vertical="center" shrinkToFit="1"/>
    </xf>
    <xf numFmtId="0" fontId="23" fillId="0" borderId="83" xfId="14" applyFont="1" applyBorder="1" applyAlignment="1">
      <alignment horizontal="center" vertical="center" shrinkToFit="1"/>
    </xf>
    <xf numFmtId="0" fontId="23" fillId="0" borderId="84" xfId="14" applyFont="1" applyBorder="1" applyAlignment="1">
      <alignment horizontal="center" vertical="center" shrinkToFit="1"/>
    </xf>
    <xf numFmtId="0" fontId="25" fillId="0" borderId="0" xfId="13" applyFont="1" applyAlignment="1">
      <alignment horizontal="left" vertical="center" wrapText="1"/>
    </xf>
    <xf numFmtId="0" fontId="25" fillId="0" borderId="56" xfId="13" applyFont="1" applyBorder="1" applyAlignment="1">
      <alignment horizontal="left" vertical="center" wrapText="1"/>
    </xf>
    <xf numFmtId="0" fontId="23" fillId="0" borderId="53" xfId="12" applyFont="1" applyBorder="1" applyAlignment="1">
      <alignment horizontal="left" vertical="center"/>
    </xf>
    <xf numFmtId="0" fontId="23" fillId="0" borderId="54" xfId="12" applyFont="1" applyBorder="1" applyAlignment="1">
      <alignment horizontal="left" vertical="center"/>
    </xf>
    <xf numFmtId="0" fontId="23" fillId="0" borderId="55" xfId="12" applyFont="1" applyBorder="1" applyAlignment="1">
      <alignment horizontal="left" vertical="center"/>
    </xf>
    <xf numFmtId="178" fontId="19" fillId="0" borderId="53" xfId="13" applyNumberFormat="1" applyFont="1" applyBorder="1" applyAlignment="1">
      <alignment horizontal="right" vertical="center" shrinkToFit="1"/>
    </xf>
    <xf numFmtId="178" fontId="19" fillId="0" borderId="54" xfId="13" applyNumberFormat="1" applyFont="1" applyBorder="1" applyAlignment="1">
      <alignment horizontal="right" vertical="center" shrinkToFit="1"/>
    </xf>
    <xf numFmtId="178" fontId="19" fillId="0" borderId="55" xfId="13" applyNumberFormat="1" applyFont="1" applyBorder="1" applyAlignment="1">
      <alignment horizontal="right" vertical="center" shrinkToFit="1"/>
    </xf>
    <xf numFmtId="0" fontId="19" fillId="0" borderId="86" xfId="13" applyFont="1" applyBorder="1" applyAlignment="1">
      <alignment horizontal="center" vertical="center"/>
    </xf>
    <xf numFmtId="0" fontId="19" fillId="0" borderId="33" xfId="13" applyFont="1" applyBorder="1" applyAlignment="1">
      <alignment horizontal="center" vertical="center"/>
    </xf>
    <xf numFmtId="183" fontId="19" fillId="0" borderId="33" xfId="13" applyNumberFormat="1" applyFont="1" applyBorder="1" applyAlignment="1">
      <alignment horizontal="right" vertical="center" shrinkToFit="1"/>
    </xf>
    <xf numFmtId="183" fontId="19" fillId="0" borderId="87" xfId="13" applyNumberFormat="1" applyFont="1" applyBorder="1" applyAlignment="1">
      <alignment horizontal="right" vertical="center" shrinkToFit="1"/>
    </xf>
    <xf numFmtId="183" fontId="19" fillId="0" borderId="6" xfId="13" applyNumberFormat="1" applyFont="1" applyBorder="1" applyAlignment="1">
      <alignment horizontal="right" vertical="center" shrinkToFit="1"/>
    </xf>
    <xf numFmtId="181" fontId="19" fillId="0" borderId="29" xfId="13" applyNumberFormat="1" applyFont="1" applyBorder="1" applyAlignment="1">
      <alignment horizontal="right" vertical="center" shrinkToFit="1"/>
    </xf>
    <xf numFmtId="181" fontId="19" fillId="0" borderId="83" xfId="13" applyNumberFormat="1" applyFont="1" applyBorder="1" applyAlignment="1">
      <alignment horizontal="right" vertical="center" shrinkToFit="1"/>
    </xf>
    <xf numFmtId="181" fontId="19" fillId="0" borderId="84" xfId="13" applyNumberFormat="1" applyFont="1" applyBorder="1" applyAlignment="1">
      <alignment horizontal="right" vertical="center" shrinkToFit="1"/>
    </xf>
    <xf numFmtId="181" fontId="19" fillId="0" borderId="85" xfId="13" applyNumberFormat="1" applyFont="1" applyBorder="1" applyAlignment="1">
      <alignment horizontal="right" vertical="center" shrinkToFit="1"/>
    </xf>
    <xf numFmtId="178" fontId="19" fillId="0" borderId="33" xfId="13" applyNumberFormat="1" applyFont="1" applyBorder="1" applyAlignment="1">
      <alignment horizontal="right" vertical="center" shrinkToFit="1"/>
    </xf>
    <xf numFmtId="178" fontId="19" fillId="0" borderId="87" xfId="13" applyNumberFormat="1" applyFont="1" applyBorder="1" applyAlignment="1">
      <alignment horizontal="right" vertical="center" shrinkToFit="1"/>
    </xf>
    <xf numFmtId="178" fontId="19" fillId="0" borderId="6" xfId="13" applyNumberFormat="1" applyFont="1" applyBorder="1" applyAlignment="1">
      <alignment horizontal="right" vertical="center" shrinkToFit="1"/>
    </xf>
    <xf numFmtId="181" fontId="19" fillId="0" borderId="54" xfId="13" applyNumberFormat="1" applyFont="1" applyBorder="1" applyAlignment="1">
      <alignment horizontal="right" vertical="center"/>
    </xf>
    <xf numFmtId="181" fontId="19" fillId="0" borderId="55" xfId="13" applyNumberFormat="1" applyFont="1" applyBorder="1" applyAlignment="1">
      <alignment horizontal="right" vertical="center"/>
    </xf>
    <xf numFmtId="0" fontId="19" fillId="0" borderId="13" xfId="13" applyFont="1" applyBorder="1" applyAlignment="1">
      <alignment vertical="center"/>
    </xf>
    <xf numFmtId="0" fontId="19" fillId="0" borderId="16" xfId="13" applyFont="1" applyBorder="1" applyAlignment="1">
      <alignment horizontal="center" vertical="center"/>
    </xf>
    <xf numFmtId="0" fontId="19" fillId="0" borderId="85" xfId="13" applyFont="1" applyBorder="1" applyAlignment="1">
      <alignment horizontal="center" vertical="center"/>
    </xf>
    <xf numFmtId="0" fontId="19" fillId="0" borderId="88" xfId="13" applyFont="1" applyBorder="1" applyAlignment="1">
      <alignment horizontal="center" vertical="center"/>
    </xf>
    <xf numFmtId="0" fontId="19" fillId="0" borderId="89" xfId="13" applyFont="1" applyBorder="1" applyAlignment="1">
      <alignment horizontal="center" vertical="center"/>
    </xf>
    <xf numFmtId="0" fontId="19" fillId="0" borderId="79" xfId="13" applyFont="1" applyBorder="1" applyAlignment="1">
      <alignment horizontal="center" vertical="center"/>
    </xf>
    <xf numFmtId="0" fontId="19" fillId="0" borderId="81" xfId="13" applyFont="1" applyBorder="1" applyAlignment="1">
      <alignment horizontal="center" vertical="center"/>
    </xf>
    <xf numFmtId="0" fontId="19" fillId="0" borderId="28" xfId="13" applyFont="1" applyBorder="1" applyAlignment="1">
      <alignment horizontal="center" vertical="center" textRotation="255"/>
    </xf>
    <xf numFmtId="0" fontId="19" fillId="0" borderId="48" xfId="13" applyFont="1" applyBorder="1" applyAlignment="1">
      <alignment horizontal="center" vertical="center" textRotation="255"/>
    </xf>
    <xf numFmtId="0" fontId="19" fillId="0" borderId="34" xfId="13" applyFont="1" applyBorder="1" applyAlignment="1">
      <alignment horizontal="center" vertical="center" textRotation="255"/>
    </xf>
    <xf numFmtId="0" fontId="19" fillId="0" borderId="57" xfId="13" applyFont="1" applyBorder="1" applyAlignment="1">
      <alignment horizontal="center" vertical="center" textRotation="255"/>
    </xf>
    <xf numFmtId="0" fontId="19" fillId="0" borderId="0" xfId="13" applyFont="1" applyAlignment="1">
      <alignment horizontal="center" vertical="center" textRotation="255"/>
    </xf>
    <xf numFmtId="0" fontId="19" fillId="0" borderId="64" xfId="13" applyFont="1" applyBorder="1" applyAlignment="1">
      <alignment horizontal="center" vertical="center" textRotation="255"/>
    </xf>
    <xf numFmtId="0" fontId="19" fillId="0" borderId="26" xfId="13" applyFont="1" applyBorder="1" applyAlignment="1">
      <alignment horizontal="center" vertical="center" textRotation="255"/>
    </xf>
    <xf numFmtId="0" fontId="19" fillId="0" borderId="40" xfId="13" applyFont="1" applyBorder="1" applyAlignment="1">
      <alignment horizontal="center" vertical="center" textRotation="255"/>
    </xf>
    <xf numFmtId="0" fontId="19" fillId="0" borderId="37" xfId="13" applyFont="1" applyBorder="1" applyAlignment="1">
      <alignment horizontal="center" vertical="center" textRotation="255"/>
    </xf>
    <xf numFmtId="0" fontId="26" fillId="0" borderId="35" xfId="13" applyFont="1" applyBorder="1" applyAlignment="1">
      <alignment vertical="center"/>
    </xf>
    <xf numFmtId="0" fontId="26" fillId="0" borderId="36" xfId="13" applyFont="1" applyBorder="1" applyAlignment="1">
      <alignment vertical="center"/>
    </xf>
    <xf numFmtId="0" fontId="23" fillId="0" borderId="49" xfId="12" applyFont="1" applyBorder="1" applyAlignment="1">
      <alignment horizontal="center" vertical="center" wrapText="1"/>
    </xf>
    <xf numFmtId="0" fontId="23" fillId="0" borderId="50" xfId="12" applyFont="1" applyBorder="1" applyAlignment="1">
      <alignment horizontal="center" vertical="center" wrapText="1"/>
    </xf>
    <xf numFmtId="0" fontId="23" fillId="0" borderId="51" xfId="12" applyFont="1" applyBorder="1" applyAlignment="1">
      <alignment horizontal="center" vertical="center" wrapText="1"/>
    </xf>
    <xf numFmtId="0" fontId="23" fillId="0" borderId="7" xfId="12" applyFont="1" applyBorder="1" applyAlignment="1">
      <alignment horizontal="center" vertical="center" wrapText="1"/>
    </xf>
    <xf numFmtId="0" fontId="23" fillId="0" borderId="0" xfId="12" applyFont="1" applyAlignment="1">
      <alignment horizontal="center" vertical="center" wrapText="1"/>
    </xf>
    <xf numFmtId="0" fontId="23" fillId="0" borderId="56" xfId="12" applyFont="1" applyBorder="1" applyAlignment="1">
      <alignment horizontal="center" vertical="center" wrapText="1"/>
    </xf>
    <xf numFmtId="0" fontId="23" fillId="0" borderId="53" xfId="12" applyFont="1" applyBorder="1" applyAlignment="1">
      <alignment horizontal="center" vertical="center" wrapText="1"/>
    </xf>
    <xf numFmtId="0" fontId="23" fillId="0" borderId="54" xfId="12" applyFont="1" applyBorder="1" applyAlignment="1">
      <alignment horizontal="center" vertical="center" wrapText="1"/>
    </xf>
    <xf numFmtId="0" fontId="23" fillId="0" borderId="55" xfId="12" applyFont="1" applyBorder="1" applyAlignment="1">
      <alignment horizontal="center" vertical="center" wrapText="1"/>
    </xf>
    <xf numFmtId="49" fontId="19" fillId="0" borderId="0" xfId="13" applyNumberFormat="1" applyFont="1" applyAlignment="1">
      <alignment horizontal="left" vertical="center"/>
    </xf>
    <xf numFmtId="178" fontId="19" fillId="0" borderId="29" xfId="13" applyNumberFormat="1" applyFont="1" applyBorder="1" applyAlignment="1">
      <alignment horizontal="right" vertical="center"/>
    </xf>
    <xf numFmtId="178" fontId="19" fillId="0" borderId="83" xfId="13" applyNumberFormat="1" applyFont="1" applyBorder="1" applyAlignment="1">
      <alignment horizontal="right" vertical="center"/>
    </xf>
    <xf numFmtId="178" fontId="19" fillId="0" borderId="84" xfId="13" applyNumberFormat="1" applyFont="1" applyBorder="1" applyAlignment="1">
      <alignment horizontal="right" vertical="center"/>
    </xf>
    <xf numFmtId="0" fontId="19" fillId="0" borderId="74" xfId="13" applyFont="1" applyBorder="1" applyAlignment="1">
      <alignment horizontal="center" vertical="center" shrinkToFit="1"/>
    </xf>
    <xf numFmtId="0" fontId="19" fillId="0" borderId="54" xfId="13" applyFont="1" applyBorder="1" applyAlignment="1">
      <alignment horizontal="center" vertical="center" shrinkToFit="1"/>
    </xf>
    <xf numFmtId="0" fontId="19" fillId="0" borderId="73" xfId="13" applyFont="1" applyBorder="1" applyAlignment="1">
      <alignment horizontal="center" vertical="center" shrinkToFit="1"/>
    </xf>
    <xf numFmtId="0" fontId="19" fillId="0" borderId="9" xfId="13" applyFont="1" applyBorder="1" applyAlignment="1">
      <alignment horizontal="center" vertical="center" textRotation="255"/>
    </xf>
    <xf numFmtId="0" fontId="19" fillId="0" borderId="7" xfId="13" applyFont="1" applyBorder="1" applyAlignment="1">
      <alignment horizontal="center" vertical="center" textRotation="255"/>
    </xf>
    <xf numFmtId="0" fontId="19" fillId="0" borderId="53" xfId="13" applyFont="1" applyBorder="1" applyAlignment="1">
      <alignment horizontal="center" vertical="center" textRotation="255"/>
    </xf>
    <xf numFmtId="0" fontId="19" fillId="0" borderId="54" xfId="13" applyFont="1" applyBorder="1" applyAlignment="1">
      <alignment horizontal="center" vertical="center" textRotation="255"/>
    </xf>
    <xf numFmtId="0" fontId="19" fillId="0" borderId="73" xfId="13" applyFont="1" applyBorder="1" applyAlignment="1">
      <alignment horizontal="center" vertical="center" textRotation="255"/>
    </xf>
    <xf numFmtId="0" fontId="25" fillId="0" borderId="28" xfId="13" applyFont="1" applyBorder="1" applyAlignment="1">
      <alignment horizontal="center" vertical="center" wrapText="1"/>
    </xf>
    <xf numFmtId="0" fontId="25" fillId="0" borderId="48" xfId="13" applyFont="1" applyBorder="1" applyAlignment="1">
      <alignment horizontal="center" vertical="center" wrapText="1"/>
    </xf>
    <xf numFmtId="0" fontId="25" fillId="0" borderId="34" xfId="13" applyFont="1" applyBorder="1" applyAlignment="1">
      <alignment horizontal="center" vertical="center" wrapText="1"/>
    </xf>
    <xf numFmtId="0" fontId="25" fillId="0" borderId="26" xfId="13" applyFont="1" applyBorder="1" applyAlignment="1">
      <alignment horizontal="center" vertical="center" wrapText="1"/>
    </xf>
    <xf numFmtId="0" fontId="25" fillId="0" borderId="40" xfId="13" applyFont="1" applyBorder="1" applyAlignment="1">
      <alignment horizontal="center" vertical="center" wrapText="1"/>
    </xf>
    <xf numFmtId="0" fontId="25" fillId="0" borderId="37" xfId="13" applyFont="1" applyBorder="1" applyAlignment="1">
      <alignment horizontal="center" vertical="center" wrapText="1"/>
    </xf>
    <xf numFmtId="0" fontId="19" fillId="0" borderId="28" xfId="13" applyFont="1" applyBorder="1" applyAlignment="1">
      <alignment horizontal="center" vertical="center" wrapText="1"/>
    </xf>
    <xf numFmtId="0" fontId="19" fillId="0" borderId="48" xfId="13" applyFont="1" applyBorder="1" applyAlignment="1">
      <alignment horizontal="center" vertical="center" wrapText="1"/>
    </xf>
    <xf numFmtId="0" fontId="19" fillId="0" borderId="34" xfId="13" applyFont="1" applyBorder="1" applyAlignment="1">
      <alignment horizontal="center" vertical="center" wrapText="1"/>
    </xf>
    <xf numFmtId="0" fontId="19" fillId="0" borderId="26" xfId="13" applyFont="1" applyBorder="1" applyAlignment="1">
      <alignment horizontal="center" vertical="center" wrapText="1"/>
    </xf>
    <xf numFmtId="0" fontId="19" fillId="0" borderId="40" xfId="13" applyFont="1" applyBorder="1" applyAlignment="1">
      <alignment horizontal="center" vertical="center" wrapText="1"/>
    </xf>
    <xf numFmtId="0" fontId="19" fillId="0" borderId="37" xfId="13" applyFont="1" applyBorder="1" applyAlignment="1">
      <alignment horizontal="center" vertical="center" wrapText="1"/>
    </xf>
    <xf numFmtId="0" fontId="25" fillId="0" borderId="76" xfId="13" applyFont="1" applyBorder="1" applyAlignment="1">
      <alignment horizontal="center" vertical="center" wrapText="1"/>
    </xf>
    <xf numFmtId="0" fontId="25" fillId="0" borderId="72" xfId="13" applyFont="1" applyBorder="1" applyAlignment="1">
      <alignment horizontal="center" vertical="center" wrapText="1"/>
    </xf>
    <xf numFmtId="0" fontId="19" fillId="0" borderId="0" xfId="13" applyFont="1" applyAlignment="1">
      <alignment horizontal="center" vertical="center" shrinkToFit="1"/>
    </xf>
    <xf numFmtId="186" fontId="19" fillId="0" borderId="0" xfId="13" applyNumberFormat="1" applyFont="1" applyAlignment="1" applyProtection="1">
      <alignment horizontal="center" vertical="center" shrinkToFit="1"/>
      <protection hidden="1"/>
    </xf>
    <xf numFmtId="0" fontId="25" fillId="0" borderId="0" xfId="13" applyFont="1" applyAlignment="1" applyProtection="1">
      <alignment horizontal="left" vertical="center" wrapText="1"/>
      <protection hidden="1"/>
    </xf>
    <xf numFmtId="0" fontId="19" fillId="0" borderId="0" xfId="13" applyFont="1" applyAlignment="1" applyProtection="1">
      <alignment horizontal="center" vertical="center" shrinkToFit="1"/>
      <protection hidden="1"/>
    </xf>
    <xf numFmtId="0" fontId="19" fillId="0" borderId="0" xfId="13" applyFont="1" applyAlignment="1">
      <alignment vertical="center"/>
    </xf>
    <xf numFmtId="0" fontId="19" fillId="0" borderId="0" xfId="15" applyAlignment="1">
      <alignment vertical="center"/>
    </xf>
    <xf numFmtId="49" fontId="22" fillId="0" borderId="1" xfId="16" applyNumberFormat="1" applyFont="1" applyFill="1" applyBorder="1" applyAlignment="1">
      <alignment horizontal="center" vertical="center"/>
    </xf>
    <xf numFmtId="49" fontId="22" fillId="0" borderId="2" xfId="16" applyNumberFormat="1" applyFont="1" applyFill="1" applyBorder="1" applyAlignment="1">
      <alignment horizontal="center" vertical="center"/>
    </xf>
    <xf numFmtId="49" fontId="22" fillId="0" borderId="3" xfId="16" applyNumberFormat="1" applyFont="1" applyFill="1" applyBorder="1" applyAlignment="1">
      <alignment horizontal="center" vertical="center"/>
    </xf>
    <xf numFmtId="0" fontId="19" fillId="0" borderId="27" xfId="16" applyFont="1" applyBorder="1" applyAlignment="1">
      <alignment horizontal="center" vertical="center"/>
    </xf>
    <xf numFmtId="0" fontId="19" fillId="0" borderId="35" xfId="16" applyFont="1" applyBorder="1" applyAlignment="1">
      <alignment horizontal="center" vertical="center"/>
    </xf>
    <xf numFmtId="0" fontId="19" fillId="0" borderId="36" xfId="16" applyFont="1" applyBorder="1" applyAlignment="1">
      <alignment horizontal="center" vertical="center"/>
    </xf>
    <xf numFmtId="0" fontId="19" fillId="0" borderId="27" xfId="16" applyFont="1" applyFill="1" applyBorder="1" applyAlignment="1">
      <alignment horizontal="center" vertical="center"/>
    </xf>
    <xf numFmtId="0" fontId="19" fillId="0" borderId="35" xfId="16" applyFont="1" applyFill="1" applyBorder="1" applyAlignment="1">
      <alignment horizontal="center" vertical="center"/>
    </xf>
    <xf numFmtId="0" fontId="19" fillId="0" borderId="36" xfId="16" applyFont="1" applyFill="1" applyBorder="1" applyAlignment="1">
      <alignment horizontal="center" vertical="center"/>
    </xf>
    <xf numFmtId="0" fontId="19" fillId="0" borderId="24" xfId="16" applyFont="1" applyBorder="1" applyAlignment="1">
      <alignment horizontal="center" vertical="center"/>
    </xf>
    <xf numFmtId="0" fontId="19" fillId="0" borderId="28" xfId="16" applyFont="1" applyBorder="1" applyAlignment="1">
      <alignment vertical="center"/>
    </xf>
    <xf numFmtId="0" fontId="19" fillId="0" borderId="48" xfId="16" applyFont="1" applyBorder="1" applyAlignment="1">
      <alignment vertical="center"/>
    </xf>
    <xf numFmtId="0" fontId="19" fillId="0" borderId="34" xfId="16" applyFont="1" applyBorder="1" applyAlignment="1">
      <alignment vertical="center"/>
    </xf>
    <xf numFmtId="178" fontId="19" fillId="0" borderId="28" xfId="16" applyNumberFormat="1" applyFont="1" applyFill="1" applyBorder="1" applyAlignment="1">
      <alignment horizontal="right" vertical="center" shrinkToFit="1"/>
    </xf>
    <xf numFmtId="178" fontId="19" fillId="0" borderId="48" xfId="16" applyNumberFormat="1" applyFont="1" applyFill="1" applyBorder="1" applyAlignment="1">
      <alignment horizontal="right" vertical="center" shrinkToFit="1"/>
    </xf>
    <xf numFmtId="178" fontId="19" fillId="0" borderId="90" xfId="16" applyNumberFormat="1" applyFont="1" applyFill="1" applyBorder="1" applyAlignment="1">
      <alignment horizontal="right" vertical="center" shrinkToFit="1"/>
    </xf>
    <xf numFmtId="181" fontId="19" fillId="0" borderId="91" xfId="16" applyNumberFormat="1" applyFont="1" applyFill="1" applyBorder="1" applyAlignment="1">
      <alignment horizontal="right" vertical="center" shrinkToFit="1"/>
    </xf>
    <xf numFmtId="178" fontId="19" fillId="0" borderId="91" xfId="16" applyNumberFormat="1" applyFont="1" applyFill="1" applyBorder="1" applyAlignment="1">
      <alignment horizontal="right" vertical="center" shrinkToFit="1"/>
    </xf>
    <xf numFmtId="181" fontId="19" fillId="0" borderId="92" xfId="16" applyNumberFormat="1" applyFont="1" applyFill="1" applyBorder="1" applyAlignment="1">
      <alignment horizontal="right" vertical="center" shrinkToFit="1"/>
    </xf>
    <xf numFmtId="181" fontId="19" fillId="0" borderId="48" xfId="16" applyNumberFormat="1" applyFont="1" applyFill="1" applyBorder="1" applyAlignment="1">
      <alignment horizontal="right" vertical="center" shrinkToFit="1"/>
    </xf>
    <xf numFmtId="181" fontId="19" fillId="0" borderId="34" xfId="16" applyNumberFormat="1" applyFont="1" applyFill="1" applyBorder="1" applyAlignment="1">
      <alignment horizontal="right" vertical="center" shrinkToFit="1"/>
    </xf>
    <xf numFmtId="0" fontId="19" fillId="0" borderId="57" xfId="16" applyFont="1" applyBorder="1" applyAlignment="1">
      <alignment vertical="center"/>
    </xf>
    <xf numFmtId="0" fontId="19" fillId="0" borderId="0" xfId="16" applyFont="1" applyBorder="1" applyAlignment="1">
      <alignment vertical="center"/>
    </xf>
    <xf numFmtId="0" fontId="19" fillId="0" borderId="64" xfId="16" applyFont="1" applyBorder="1" applyAlignment="1">
      <alignment vertical="center"/>
    </xf>
    <xf numFmtId="178" fontId="19" fillId="0" borderId="57" xfId="16" applyNumberFormat="1" applyFont="1" applyFill="1" applyBorder="1" applyAlignment="1">
      <alignment horizontal="right" vertical="center" shrinkToFit="1"/>
    </xf>
    <xf numFmtId="178" fontId="19" fillId="0" borderId="0" xfId="16" applyNumberFormat="1" applyFont="1" applyFill="1" applyBorder="1" applyAlignment="1">
      <alignment horizontal="right" vertical="center" shrinkToFit="1"/>
    </xf>
    <xf numFmtId="178" fontId="19" fillId="0" borderId="93" xfId="16" applyNumberFormat="1" applyFont="1" applyFill="1" applyBorder="1" applyAlignment="1">
      <alignment horizontal="right" vertical="center" shrinkToFit="1"/>
    </xf>
    <xf numFmtId="181" fontId="19" fillId="0" borderId="94" xfId="16" applyNumberFormat="1" applyFont="1" applyFill="1" applyBorder="1" applyAlignment="1">
      <alignment horizontal="right" vertical="center" shrinkToFit="1"/>
    </xf>
    <xf numFmtId="178" fontId="19" fillId="0" borderId="94" xfId="16" applyNumberFormat="1" applyFont="1" applyFill="1" applyBorder="1" applyAlignment="1">
      <alignment horizontal="right" vertical="center" shrinkToFit="1"/>
    </xf>
    <xf numFmtId="181" fontId="19" fillId="0" borderId="95" xfId="16" applyNumberFormat="1" applyFont="1" applyFill="1" applyBorder="1" applyAlignment="1">
      <alignment horizontal="right" vertical="center" shrinkToFit="1"/>
    </xf>
    <xf numFmtId="181" fontId="19" fillId="0" borderId="0" xfId="16" applyNumberFormat="1" applyFont="1" applyFill="1" applyBorder="1" applyAlignment="1">
      <alignment horizontal="right" vertical="center" shrinkToFit="1"/>
    </xf>
    <xf numFmtId="181" fontId="19" fillId="0" borderId="64" xfId="16" applyNumberFormat="1" applyFont="1" applyFill="1" applyBorder="1" applyAlignment="1">
      <alignment horizontal="right" vertical="center" shrinkToFit="1"/>
    </xf>
    <xf numFmtId="178" fontId="19" fillId="0" borderId="96" xfId="16" applyNumberFormat="1" applyFont="1" applyFill="1" applyBorder="1" applyAlignment="1">
      <alignment horizontal="right" vertical="center" shrinkToFit="1"/>
    </xf>
    <xf numFmtId="178" fontId="19" fillId="0" borderId="95" xfId="16" applyNumberFormat="1" applyFont="1" applyFill="1" applyBorder="1" applyAlignment="1">
      <alignment horizontal="right" vertical="center" shrinkToFit="1"/>
    </xf>
    <xf numFmtId="178" fontId="19" fillId="0" borderId="64" xfId="16" applyNumberFormat="1" applyFont="1" applyFill="1" applyBorder="1" applyAlignment="1">
      <alignment horizontal="right" vertical="center" shrinkToFit="1"/>
    </xf>
    <xf numFmtId="0" fontId="19" fillId="0" borderId="28" xfId="16" applyFont="1" applyFill="1" applyBorder="1" applyAlignment="1">
      <alignment vertical="center"/>
    </xf>
    <xf numFmtId="0" fontId="19" fillId="0" borderId="48" xfId="16" applyFont="1" applyFill="1" applyBorder="1" applyAlignment="1">
      <alignment vertical="center"/>
    </xf>
    <xf numFmtId="0" fontId="19" fillId="0" borderId="34" xfId="16" applyFont="1" applyFill="1" applyBorder="1" applyAlignment="1">
      <alignment vertical="center"/>
    </xf>
    <xf numFmtId="181" fontId="19" fillId="0" borderId="90" xfId="16" applyNumberFormat="1" applyFont="1" applyFill="1" applyBorder="1" applyAlignment="1">
      <alignment horizontal="right" vertical="center" shrinkToFit="1"/>
    </xf>
    <xf numFmtId="0" fontId="19" fillId="0" borderId="57" xfId="16" applyFont="1" applyFill="1" applyBorder="1" applyAlignment="1">
      <alignment vertical="center"/>
    </xf>
    <xf numFmtId="0" fontId="19" fillId="0" borderId="0" xfId="16" applyFont="1" applyFill="1" applyBorder="1" applyAlignment="1">
      <alignment vertical="center"/>
    </xf>
    <xf numFmtId="0" fontId="19" fillId="0" borderId="64" xfId="16" applyFont="1" applyFill="1" applyBorder="1" applyAlignment="1">
      <alignment vertical="center"/>
    </xf>
    <xf numFmtId="181" fontId="19" fillId="0" borderId="93" xfId="16" applyNumberFormat="1" applyFont="1" applyFill="1" applyBorder="1" applyAlignment="1">
      <alignment horizontal="right" vertical="center" shrinkToFit="1"/>
    </xf>
    <xf numFmtId="0" fontId="16" fillId="0" borderId="0" xfId="11" applyAlignment="1">
      <alignment vertical="center"/>
    </xf>
    <xf numFmtId="0" fontId="16" fillId="0" borderId="64" xfId="11" applyBorder="1" applyAlignment="1">
      <alignment vertical="center"/>
    </xf>
    <xf numFmtId="178" fontId="19" fillId="0" borderId="95" xfId="16" applyNumberFormat="1" applyFont="1" applyFill="1" applyBorder="1" applyAlignment="1">
      <alignment horizontal="right" vertical="center"/>
    </xf>
    <xf numFmtId="178" fontId="19" fillId="0" borderId="0" xfId="16" applyNumberFormat="1" applyFont="1" applyFill="1" applyBorder="1" applyAlignment="1">
      <alignment horizontal="right" vertical="center"/>
    </xf>
    <xf numFmtId="178" fontId="19" fillId="0" borderId="64" xfId="16" applyNumberFormat="1" applyFont="1" applyFill="1" applyBorder="1" applyAlignment="1">
      <alignment horizontal="right" vertical="center"/>
    </xf>
    <xf numFmtId="0" fontId="19" fillId="0" borderId="26" xfId="16" applyFont="1" applyFill="1" applyBorder="1" applyAlignment="1">
      <alignment vertical="center"/>
    </xf>
    <xf numFmtId="0" fontId="19" fillId="0" borderId="40" xfId="16" applyFont="1" applyFill="1" applyBorder="1" applyAlignment="1">
      <alignment vertical="center"/>
    </xf>
    <xf numFmtId="0" fontId="19" fillId="0" borderId="37" xfId="16" applyFont="1" applyFill="1" applyBorder="1" applyAlignment="1">
      <alignment vertical="center"/>
    </xf>
    <xf numFmtId="178" fontId="19" fillId="0" borderId="57" xfId="16" applyNumberFormat="1" applyFont="1" applyFill="1" applyBorder="1" applyAlignment="1">
      <alignment horizontal="right" vertical="center"/>
    </xf>
    <xf numFmtId="178" fontId="19" fillId="0" borderId="93" xfId="16" applyNumberFormat="1" applyFont="1" applyFill="1" applyBorder="1" applyAlignment="1">
      <alignment horizontal="right" vertical="center"/>
    </xf>
    <xf numFmtId="181" fontId="19" fillId="0" borderId="94" xfId="16" applyNumberFormat="1" applyFont="1" applyFill="1" applyBorder="1" applyAlignment="1">
      <alignment horizontal="right" vertical="center"/>
    </xf>
    <xf numFmtId="0" fontId="25" fillId="0" borderId="27" xfId="16" applyFont="1" applyFill="1" applyBorder="1" applyAlignment="1">
      <alignment horizontal="center" vertical="center"/>
    </xf>
    <xf numFmtId="0" fontId="25" fillId="0" borderId="35" xfId="16" applyFont="1" applyFill="1" applyBorder="1" applyAlignment="1">
      <alignment horizontal="center" vertical="center"/>
    </xf>
    <xf numFmtId="0" fontId="25" fillId="0" borderId="36" xfId="16" applyFont="1" applyFill="1" applyBorder="1" applyAlignment="1">
      <alignment horizontal="center" vertical="center"/>
    </xf>
    <xf numFmtId="181" fontId="2" fillId="0" borderId="0" xfId="16" applyNumberFormat="1" applyFill="1" applyAlignment="1">
      <alignment horizontal="right" vertical="center" shrinkToFit="1"/>
    </xf>
    <xf numFmtId="181" fontId="2" fillId="0" borderId="64" xfId="16" applyNumberFormat="1" applyFill="1" applyBorder="1" applyAlignment="1">
      <alignment horizontal="right" vertical="center" shrinkToFit="1"/>
    </xf>
    <xf numFmtId="0" fontId="25" fillId="0" borderId="57" xfId="16" applyFont="1" applyBorder="1" applyAlignment="1">
      <alignment vertical="center"/>
    </xf>
    <xf numFmtId="0" fontId="25" fillId="0" borderId="0" xfId="16" applyFont="1" applyBorder="1" applyAlignment="1">
      <alignment vertical="center"/>
    </xf>
    <xf numFmtId="0" fontId="25" fillId="0" borderId="64" xfId="16" applyFont="1" applyBorder="1" applyAlignment="1">
      <alignment vertical="center"/>
    </xf>
    <xf numFmtId="178" fontId="19" fillId="0" borderId="92" xfId="16" applyNumberFormat="1" applyFont="1" applyFill="1" applyBorder="1" applyAlignment="1">
      <alignment horizontal="right" vertical="center" shrinkToFit="1"/>
    </xf>
    <xf numFmtId="0" fontId="2" fillId="0" borderId="0" xfId="16" applyFill="1" applyAlignment="1">
      <alignment horizontal="right" vertical="center" shrinkToFit="1"/>
    </xf>
    <xf numFmtId="0" fontId="2" fillId="0" borderId="93" xfId="16" applyFill="1" applyBorder="1" applyAlignment="1">
      <alignment horizontal="right" vertical="center" shrinkToFit="1"/>
    </xf>
    <xf numFmtId="181" fontId="2" fillId="0" borderId="93" xfId="16" applyNumberFormat="1" applyFill="1" applyBorder="1" applyAlignment="1">
      <alignment horizontal="right" vertical="center" shrinkToFit="1"/>
    </xf>
    <xf numFmtId="0" fontId="16" fillId="0" borderId="0" xfId="11" applyBorder="1" applyAlignment="1">
      <alignment vertical="center"/>
    </xf>
    <xf numFmtId="0" fontId="19" fillId="0" borderId="26" xfId="16" applyFont="1" applyBorder="1" applyAlignment="1">
      <alignment vertical="center"/>
    </xf>
    <xf numFmtId="0" fontId="19" fillId="0" borderId="40" xfId="16" applyFont="1" applyBorder="1" applyAlignment="1">
      <alignment vertical="center"/>
    </xf>
    <xf numFmtId="0" fontId="19" fillId="0" borderId="37" xfId="16" applyFont="1" applyBorder="1" applyAlignment="1">
      <alignment vertical="center"/>
    </xf>
    <xf numFmtId="0" fontId="2" fillId="0" borderId="35" xfId="16" applyBorder="1" applyAlignment="1">
      <alignment horizontal="center" vertical="center"/>
    </xf>
    <xf numFmtId="0" fontId="2" fillId="0" borderId="36" xfId="16" applyBorder="1" applyAlignment="1">
      <alignment horizontal="center" vertical="center"/>
    </xf>
    <xf numFmtId="0" fontId="19" fillId="0" borderId="28" xfId="16" applyFont="1" applyFill="1" applyBorder="1" applyAlignment="1">
      <alignment horizontal="center" vertical="center" textRotation="255"/>
    </xf>
    <xf numFmtId="0" fontId="19" fillId="0" borderId="34" xfId="16" applyFont="1" applyFill="1" applyBorder="1" applyAlignment="1">
      <alignment horizontal="center" vertical="center" textRotation="255"/>
    </xf>
    <xf numFmtId="0" fontId="19" fillId="0" borderId="57" xfId="16" applyFont="1" applyFill="1" applyBorder="1" applyAlignment="1">
      <alignment horizontal="center" vertical="center" textRotation="255"/>
    </xf>
    <xf numFmtId="0" fontId="19" fillId="0" borderId="64" xfId="16" applyFont="1" applyFill="1" applyBorder="1" applyAlignment="1">
      <alignment horizontal="center" vertical="center" textRotation="255"/>
    </xf>
    <xf numFmtId="0" fontId="19" fillId="0" borderId="26" xfId="16" applyFont="1" applyFill="1" applyBorder="1" applyAlignment="1">
      <alignment horizontal="center" vertical="center" textRotation="255"/>
    </xf>
    <xf numFmtId="0" fontId="19" fillId="0" borderId="37" xfId="16" applyFont="1" applyFill="1" applyBorder="1" applyAlignment="1">
      <alignment horizontal="center" vertical="center" textRotation="255"/>
    </xf>
    <xf numFmtId="0" fontId="2" fillId="0" borderId="48" xfId="16" applyFill="1" applyBorder="1" applyAlignment="1">
      <alignment horizontal="right" vertical="center" shrinkToFit="1"/>
    </xf>
    <xf numFmtId="0" fontId="2" fillId="0" borderId="34" xfId="16" applyFill="1" applyBorder="1" applyAlignment="1">
      <alignment horizontal="right" vertical="center" shrinkToFit="1"/>
    </xf>
    <xf numFmtId="0" fontId="2" fillId="0" borderId="0" xfId="16" applyFill="1" applyBorder="1" applyAlignment="1">
      <alignment horizontal="right" vertical="center" shrinkToFit="1"/>
    </xf>
    <xf numFmtId="0" fontId="2" fillId="0" borderId="64" xfId="16" applyFill="1" applyBorder="1" applyAlignment="1">
      <alignment horizontal="right" vertical="center" shrinkToFit="1"/>
    </xf>
    <xf numFmtId="181" fontId="19" fillId="0" borderId="28" xfId="16" applyNumberFormat="1" applyFont="1" applyFill="1" applyBorder="1" applyAlignment="1">
      <alignment horizontal="right" vertical="center" shrinkToFit="1"/>
    </xf>
    <xf numFmtId="0" fontId="19" fillId="0" borderId="28" xfId="16" applyFont="1" applyBorder="1" applyAlignment="1">
      <alignment horizontal="center" vertical="center" wrapText="1"/>
    </xf>
    <xf numFmtId="0" fontId="19" fillId="0" borderId="48" xfId="16" applyFont="1" applyBorder="1" applyAlignment="1">
      <alignment horizontal="center" vertical="center" wrapText="1"/>
    </xf>
    <xf numFmtId="0" fontId="19" fillId="0" borderId="57" xfId="16" applyFont="1" applyBorder="1" applyAlignment="1">
      <alignment horizontal="center" vertical="center" wrapText="1"/>
    </xf>
    <xf numFmtId="0" fontId="19" fillId="0" borderId="0" xfId="16" applyFont="1" applyBorder="1" applyAlignment="1">
      <alignment horizontal="center" vertical="center" wrapText="1"/>
    </xf>
    <xf numFmtId="0" fontId="19" fillId="0" borderId="26" xfId="16" applyFont="1" applyBorder="1" applyAlignment="1">
      <alignment horizontal="center" vertical="center" wrapText="1"/>
    </xf>
    <xf numFmtId="0" fontId="19" fillId="0" borderId="40" xfId="16" applyFont="1" applyBorder="1" applyAlignment="1">
      <alignment horizontal="center" vertical="center" wrapText="1"/>
    </xf>
    <xf numFmtId="0" fontId="19" fillId="0" borderId="48" xfId="16" applyFont="1" applyBorder="1" applyAlignment="1">
      <alignment vertical="center" textRotation="255"/>
    </xf>
    <xf numFmtId="0" fontId="19" fillId="0" borderId="0" xfId="16" applyFont="1" applyBorder="1" applyAlignment="1">
      <alignment vertical="center" textRotation="255"/>
    </xf>
    <xf numFmtId="0" fontId="19" fillId="0" borderId="40" xfId="16" applyFont="1" applyBorder="1" applyAlignment="1">
      <alignment vertical="center" textRotation="255"/>
    </xf>
    <xf numFmtId="181" fontId="19" fillId="0" borderId="57" xfId="16" applyNumberFormat="1" applyFont="1" applyFill="1" applyBorder="1" applyAlignment="1">
      <alignment horizontal="right" vertical="center" shrinkToFit="1"/>
    </xf>
    <xf numFmtId="181" fontId="19"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181" fontId="19" fillId="0" borderId="40"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9" fillId="0" borderId="28" xfId="16" applyFont="1" applyFill="1" applyBorder="1" applyAlignment="1">
      <alignment horizontal="left" vertical="center"/>
    </xf>
    <xf numFmtId="0" fontId="19" fillId="0" borderId="48" xfId="16" applyFont="1" applyFill="1" applyBorder="1" applyAlignment="1">
      <alignment horizontal="left" vertical="center"/>
    </xf>
    <xf numFmtId="0" fontId="19" fillId="0" borderId="34" xfId="16" applyFont="1" applyFill="1" applyBorder="1" applyAlignment="1">
      <alignment horizontal="left" vertical="center"/>
    </xf>
    <xf numFmtId="178" fontId="19" fillId="0" borderId="34" xfId="16" applyNumberFormat="1" applyFont="1" applyFill="1" applyBorder="1" applyAlignment="1">
      <alignment horizontal="right" vertical="center" shrinkToFit="1"/>
    </xf>
    <xf numFmtId="0" fontId="19" fillId="0" borderId="57" xfId="16" applyFont="1" applyFill="1" applyBorder="1" applyAlignment="1">
      <alignment horizontal="left" vertical="center"/>
    </xf>
    <xf numFmtId="0" fontId="19" fillId="0" borderId="0" xfId="16" applyFont="1" applyFill="1" applyBorder="1" applyAlignment="1">
      <alignment horizontal="left" vertical="center"/>
    </xf>
    <xf numFmtId="0" fontId="19" fillId="0" borderId="64" xfId="16" applyFont="1" applyFill="1" applyBorder="1" applyAlignment="1">
      <alignment horizontal="left" vertical="center"/>
    </xf>
    <xf numFmtId="0" fontId="19" fillId="0" borderId="57" xfId="16" applyFont="1" applyFill="1" applyBorder="1" applyAlignment="1">
      <alignment horizontal="center" vertical="center" wrapText="1"/>
    </xf>
    <xf numFmtId="0" fontId="19" fillId="0" borderId="0" xfId="16" applyFont="1" applyFill="1" applyBorder="1" applyAlignment="1">
      <alignment horizontal="center" vertical="center" wrapText="1"/>
    </xf>
    <xf numFmtId="0" fontId="19" fillId="0" borderId="26" xfId="16" applyFont="1" applyFill="1" applyBorder="1" applyAlignment="1">
      <alignment horizontal="center" vertical="center" wrapText="1"/>
    </xf>
    <xf numFmtId="0" fontId="19" fillId="0" borderId="40" xfId="16" applyFont="1" applyFill="1" applyBorder="1" applyAlignment="1">
      <alignment horizontal="center" vertical="center" wrapText="1"/>
    </xf>
    <xf numFmtId="0" fontId="19" fillId="0" borderId="26" xfId="16" applyFont="1" applyFill="1" applyBorder="1" applyAlignment="1">
      <alignment horizontal="left" vertical="center"/>
    </xf>
    <xf numFmtId="0" fontId="19" fillId="0" borderId="40" xfId="16" applyFont="1" applyFill="1" applyBorder="1" applyAlignment="1">
      <alignment horizontal="left" vertical="center"/>
    </xf>
    <xf numFmtId="0" fontId="19" fillId="0" borderId="37" xfId="16" applyFont="1" applyFill="1" applyBorder="1" applyAlignment="1">
      <alignment horizontal="left" vertical="center"/>
    </xf>
    <xf numFmtId="0" fontId="19" fillId="7" borderId="95" xfId="16" applyFont="1" applyFill="1" applyBorder="1" applyAlignment="1">
      <alignment horizontal="right" vertical="center" shrinkToFit="1"/>
    </xf>
    <xf numFmtId="0" fontId="19" fillId="7" borderId="0" xfId="16" applyFont="1" applyFill="1" applyBorder="1" applyAlignment="1">
      <alignment horizontal="right" vertical="center" shrinkToFit="1"/>
    </xf>
    <xf numFmtId="0" fontId="19" fillId="7" borderId="64" xfId="16" applyFont="1" applyFill="1" applyBorder="1" applyAlignment="1">
      <alignment horizontal="right" vertical="center" shrinkToFit="1"/>
    </xf>
    <xf numFmtId="178" fontId="19" fillId="7" borderId="95" xfId="16" applyNumberFormat="1" applyFont="1" applyFill="1" applyBorder="1" applyAlignment="1">
      <alignment horizontal="right" vertical="center" shrinkToFit="1"/>
    </xf>
    <xf numFmtId="178" fontId="19" fillId="7" borderId="0" xfId="16" applyNumberFormat="1" applyFont="1" applyFill="1" applyBorder="1" applyAlignment="1">
      <alignment horizontal="right" vertical="center" shrinkToFit="1"/>
    </xf>
    <xf numFmtId="178" fontId="19" fillId="7" borderId="93" xfId="16" applyNumberFormat="1" applyFont="1" applyFill="1" applyBorder="1" applyAlignment="1">
      <alignment horizontal="right" vertical="center" shrinkToFit="1"/>
    </xf>
    <xf numFmtId="178" fontId="19" fillId="0" borderId="26" xfId="16" applyNumberFormat="1" applyFont="1" applyFill="1" applyBorder="1" applyAlignment="1">
      <alignment horizontal="right" vertical="center" shrinkToFit="1"/>
    </xf>
    <xf numFmtId="178" fontId="19" fillId="0" borderId="40" xfId="16" applyNumberFormat="1" applyFont="1" applyFill="1" applyBorder="1" applyAlignment="1">
      <alignment horizontal="right" vertical="center" shrinkToFit="1"/>
    </xf>
    <xf numFmtId="178" fontId="19" fillId="0" borderId="97" xfId="16" applyNumberFormat="1" applyFont="1" applyFill="1" applyBorder="1" applyAlignment="1">
      <alignment horizontal="right" vertical="center" shrinkToFit="1"/>
    </xf>
    <xf numFmtId="181" fontId="19" fillId="0" borderId="98" xfId="16" applyNumberFormat="1" applyFont="1" applyFill="1" applyBorder="1" applyAlignment="1">
      <alignment horizontal="right" vertical="center" shrinkToFit="1"/>
    </xf>
    <xf numFmtId="178" fontId="19" fillId="0" borderId="98" xfId="16" applyNumberFormat="1" applyFont="1" applyFill="1" applyBorder="1" applyAlignment="1">
      <alignment horizontal="right" vertical="center" shrinkToFit="1"/>
    </xf>
    <xf numFmtId="181" fontId="19" fillId="0" borderId="99" xfId="16" applyNumberFormat="1" applyFont="1" applyFill="1" applyBorder="1" applyAlignment="1">
      <alignment horizontal="right" vertical="center" shrinkToFit="1"/>
    </xf>
    <xf numFmtId="181" fontId="19" fillId="0" borderId="37" xfId="16" applyNumberFormat="1" applyFont="1" applyFill="1" applyBorder="1" applyAlignment="1">
      <alignment horizontal="right" vertical="center" shrinkToFit="1"/>
    </xf>
    <xf numFmtId="0" fontId="19" fillId="0" borderId="28" xfId="16" applyFont="1" applyBorder="1" applyAlignment="1">
      <alignment horizontal="center" vertical="center" textRotation="255"/>
    </xf>
    <xf numFmtId="0" fontId="19" fillId="0" borderId="34" xfId="16" applyFont="1" applyBorder="1" applyAlignment="1">
      <alignment horizontal="center" vertical="center" textRotation="255"/>
    </xf>
    <xf numFmtId="0" fontId="19" fillId="0" borderId="57" xfId="16" applyFont="1" applyBorder="1" applyAlignment="1">
      <alignment horizontal="center" vertical="center" textRotation="255"/>
    </xf>
    <xf numFmtId="0" fontId="19" fillId="0" borderId="64" xfId="16" applyFont="1" applyBorder="1" applyAlignment="1">
      <alignment horizontal="center" vertical="center" textRotation="255"/>
    </xf>
    <xf numFmtId="0" fontId="19" fillId="0" borderId="26" xfId="16" applyFont="1" applyBorder="1" applyAlignment="1">
      <alignment horizontal="center" vertical="center" textRotation="255"/>
    </xf>
    <xf numFmtId="0" fontId="19" fillId="0" borderId="37" xfId="16" applyFont="1" applyBorder="1" applyAlignment="1">
      <alignment horizontal="center" vertical="center" textRotation="255"/>
    </xf>
    <xf numFmtId="178" fontId="19" fillId="0" borderId="37" xfId="16" applyNumberFormat="1" applyFont="1" applyFill="1" applyBorder="1" applyAlignment="1">
      <alignment horizontal="right" vertical="center" shrinkToFit="1"/>
    </xf>
    <xf numFmtId="0" fontId="2" fillId="0" borderId="97" xfId="16"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7" xfId="16" applyNumberFormat="1" applyFill="1" applyBorder="1" applyAlignment="1">
      <alignment horizontal="right" vertical="center" shrinkToFit="1"/>
    </xf>
    <xf numFmtId="178" fontId="19" fillId="0" borderId="99" xfId="16" applyNumberFormat="1" applyFont="1" applyFill="1" applyBorder="1" applyAlignment="1">
      <alignment horizontal="right" vertical="center" shrinkToFit="1"/>
    </xf>
    <xf numFmtId="178" fontId="19" fillId="7" borderId="99" xfId="16" applyNumberFormat="1" applyFont="1" applyFill="1" applyBorder="1" applyAlignment="1">
      <alignment horizontal="right" vertical="center" shrinkToFit="1"/>
    </xf>
    <xf numFmtId="178" fontId="19" fillId="7" borderId="40" xfId="16" applyNumberFormat="1" applyFont="1" applyFill="1" applyBorder="1" applyAlignment="1">
      <alignment horizontal="right" vertical="center" shrinkToFit="1"/>
    </xf>
    <xf numFmtId="178" fontId="19" fillId="7" borderId="97" xfId="16" applyNumberFormat="1" applyFont="1" applyFill="1" applyBorder="1" applyAlignment="1">
      <alignment horizontal="right" vertical="center" shrinkToFit="1"/>
    </xf>
    <xf numFmtId="0" fontId="19" fillId="7" borderId="99" xfId="16" applyFont="1" applyFill="1" applyBorder="1" applyAlignment="1">
      <alignment horizontal="right" vertical="center" shrinkToFit="1"/>
    </xf>
    <xf numFmtId="0" fontId="19" fillId="7" borderId="40" xfId="16" applyFont="1" applyFill="1" applyBorder="1" applyAlignment="1">
      <alignment horizontal="right" vertical="center" shrinkToFit="1"/>
    </xf>
    <xf numFmtId="0" fontId="19" fillId="7" borderId="37" xfId="16" applyFont="1" applyFill="1" applyBorder="1" applyAlignment="1">
      <alignment horizontal="right" vertical="center" shrinkToFit="1"/>
    </xf>
    <xf numFmtId="0" fontId="23" fillId="0" borderId="0" xfId="16" applyFont="1" applyAlignment="1">
      <alignment vertical="center"/>
    </xf>
    <xf numFmtId="0" fontId="23" fillId="0" borderId="0" xfId="16" applyFont="1" applyBorder="1" applyAlignment="1">
      <alignment vertical="center"/>
    </xf>
    <xf numFmtId="0" fontId="31" fillId="5" borderId="0" xfId="17" applyFont="1" applyFill="1" applyAlignment="1">
      <alignment vertical="center"/>
    </xf>
    <xf numFmtId="0" fontId="32" fillId="5" borderId="1" xfId="17" applyFont="1" applyFill="1" applyBorder="1" applyAlignment="1">
      <alignment horizontal="center" vertical="center"/>
    </xf>
    <xf numFmtId="0" fontId="32" fillId="5" borderId="2" xfId="17" applyFont="1" applyFill="1" applyBorder="1" applyAlignment="1">
      <alignment horizontal="center" vertical="center"/>
    </xf>
    <xf numFmtId="0" fontId="32" fillId="5" borderId="3" xfId="17" applyFont="1" applyFill="1" applyBorder="1" applyAlignment="1">
      <alignment horizontal="center" vertical="center"/>
    </xf>
    <xf numFmtId="0" fontId="33" fillId="5" borderId="54" xfId="17" applyFont="1" applyFill="1" applyBorder="1" applyAlignment="1">
      <alignment horizontal="left" vertical="center"/>
    </xf>
    <xf numFmtId="0" fontId="33" fillId="5" borderId="54" xfId="17" applyFont="1" applyFill="1" applyBorder="1" applyAlignment="1">
      <alignment vertical="center"/>
    </xf>
    <xf numFmtId="0" fontId="33" fillId="8" borderId="49" xfId="17" applyFont="1" applyFill="1" applyBorder="1" applyAlignment="1" applyProtection="1">
      <alignment horizontal="center" vertical="center"/>
      <protection locked="0"/>
    </xf>
    <xf numFmtId="0" fontId="33" fillId="8" borderId="50" xfId="17" applyFont="1" applyFill="1" applyBorder="1" applyAlignment="1" applyProtection="1">
      <alignment horizontal="center" vertical="center"/>
      <protection locked="0"/>
    </xf>
    <xf numFmtId="0" fontId="33" fillId="8" borderId="17" xfId="17" applyFont="1" applyFill="1" applyBorder="1" applyAlignment="1" applyProtection="1">
      <alignment horizontal="center" vertical="center"/>
      <protection locked="0"/>
    </xf>
    <xf numFmtId="0" fontId="33" fillId="8" borderId="104" xfId="17" applyFont="1" applyFill="1" applyBorder="1" applyAlignment="1" applyProtection="1">
      <alignment horizontal="center" vertical="center"/>
      <protection locked="0"/>
    </xf>
    <xf numFmtId="0" fontId="33" fillId="8" borderId="100" xfId="17" applyFont="1" applyFill="1" applyBorder="1" applyAlignment="1" applyProtection="1">
      <alignment horizontal="center" vertical="center"/>
      <protection locked="0"/>
    </xf>
    <xf numFmtId="0" fontId="33" fillId="8" borderId="101" xfId="17" applyFont="1" applyFill="1" applyBorder="1" applyAlignment="1" applyProtection="1">
      <alignment horizontal="center" vertical="center"/>
      <protection locked="0"/>
    </xf>
    <xf numFmtId="0" fontId="33" fillId="8" borderId="69" xfId="17" applyFont="1" applyFill="1" applyBorder="1" applyAlignment="1" applyProtection="1">
      <alignment horizontal="center" vertical="center" wrapText="1"/>
      <protection locked="0"/>
    </xf>
    <xf numFmtId="0" fontId="33" fillId="8" borderId="50" xfId="17" applyFont="1" applyFill="1" applyBorder="1" applyAlignment="1" applyProtection="1">
      <alignment horizontal="center" vertical="center" wrapText="1"/>
      <protection locked="0"/>
    </xf>
    <xf numFmtId="0" fontId="33" fillId="8" borderId="17" xfId="17" applyFont="1" applyFill="1" applyBorder="1" applyAlignment="1" applyProtection="1">
      <alignment horizontal="center" vertical="center" wrapText="1"/>
      <protection locked="0"/>
    </xf>
    <xf numFmtId="0" fontId="33" fillId="8" borderId="102" xfId="17" applyFont="1" applyFill="1" applyBorder="1" applyAlignment="1" applyProtection="1">
      <alignment horizontal="center" vertical="center" wrapText="1"/>
      <protection locked="0"/>
    </xf>
    <xf numFmtId="0" fontId="33" fillId="8" borderId="100" xfId="17" applyFont="1" applyFill="1" applyBorder="1" applyAlignment="1" applyProtection="1">
      <alignment horizontal="center" vertical="center" wrapText="1"/>
      <protection locked="0"/>
    </xf>
    <xf numFmtId="0" fontId="33" fillId="8" borderId="101" xfId="17" applyFont="1" applyFill="1" applyBorder="1" applyAlignment="1" applyProtection="1">
      <alignment horizontal="center" vertical="center" wrapText="1"/>
      <protection locked="0"/>
    </xf>
    <xf numFmtId="0" fontId="33" fillId="8" borderId="49" xfId="17" applyFont="1" applyFill="1" applyBorder="1" applyAlignment="1" applyProtection="1">
      <alignment horizontal="center" vertical="center" wrapText="1"/>
      <protection locked="0"/>
    </xf>
    <xf numFmtId="0" fontId="33" fillId="8" borderId="51" xfId="17" applyFont="1" applyFill="1" applyBorder="1" applyAlignment="1" applyProtection="1">
      <alignment horizontal="center" vertical="center" wrapText="1"/>
      <protection locked="0"/>
    </xf>
    <xf numFmtId="0" fontId="33" fillId="8" borderId="104" xfId="17" applyFont="1" applyFill="1" applyBorder="1" applyAlignment="1" applyProtection="1">
      <alignment horizontal="center" vertical="center" wrapText="1"/>
      <protection locked="0"/>
    </xf>
    <xf numFmtId="0" fontId="33" fillId="8" borderId="103" xfId="17" applyFont="1" applyFill="1" applyBorder="1" applyAlignment="1" applyProtection="1">
      <alignment horizontal="center" vertical="center" wrapText="1"/>
      <protection locked="0"/>
    </xf>
    <xf numFmtId="177" fontId="33" fillId="0" borderId="105" xfId="20" applyNumberFormat="1" applyFont="1" applyBorder="1" applyAlignment="1" applyProtection="1">
      <alignment horizontal="right" vertical="center" shrinkToFit="1"/>
      <protection locked="0"/>
    </xf>
    <xf numFmtId="177" fontId="33" fillId="0" borderId="106" xfId="20" applyNumberFormat="1" applyFont="1" applyBorder="1" applyAlignment="1" applyProtection="1">
      <alignment horizontal="right" vertical="center" shrinkToFit="1"/>
      <protection locked="0"/>
    </xf>
    <xf numFmtId="177" fontId="33" fillId="0" borderId="107" xfId="20" applyNumberFormat="1" applyFont="1" applyBorder="1" applyAlignment="1" applyProtection="1">
      <alignment horizontal="right" vertical="center" shrinkToFit="1"/>
      <protection locked="0"/>
    </xf>
    <xf numFmtId="0" fontId="33" fillId="0" borderId="105" xfId="20" applyFont="1" applyBorder="1" applyAlignment="1" applyProtection="1">
      <alignment horizontal="left" vertical="center" shrinkToFit="1"/>
      <protection locked="0"/>
    </xf>
    <xf numFmtId="0" fontId="33" fillId="0" borderId="106" xfId="20" applyFont="1" applyBorder="1" applyAlignment="1" applyProtection="1">
      <alignment horizontal="left" vertical="center" shrinkToFit="1"/>
      <protection locked="0"/>
    </xf>
    <xf numFmtId="0" fontId="33" fillId="0" borderId="108" xfId="20" applyFont="1" applyBorder="1" applyAlignment="1" applyProtection="1">
      <alignment horizontal="left" vertical="center" shrinkToFit="1"/>
      <protection locked="0"/>
    </xf>
    <xf numFmtId="0" fontId="33" fillId="0" borderId="105" xfId="19" applyFont="1" applyBorder="1" applyAlignment="1" applyProtection="1">
      <alignment horizontal="left" vertical="center" shrinkToFit="1"/>
      <protection locked="0"/>
    </xf>
    <xf numFmtId="0" fontId="33" fillId="0" borderId="106" xfId="19" applyFont="1" applyBorder="1" applyAlignment="1" applyProtection="1">
      <alignment horizontal="left" vertical="center" shrinkToFit="1"/>
      <protection locked="0"/>
    </xf>
    <xf numFmtId="0" fontId="33" fillId="0" borderId="107" xfId="19" applyFont="1" applyBorder="1" applyAlignment="1" applyProtection="1">
      <alignment horizontal="left" vertical="center" shrinkToFit="1"/>
      <protection locked="0"/>
    </xf>
    <xf numFmtId="177" fontId="33" fillId="0" borderId="118" xfId="19" applyNumberFormat="1" applyFont="1" applyBorder="1" applyAlignment="1" applyProtection="1">
      <alignment horizontal="right" vertical="center" shrinkToFit="1"/>
      <protection locked="0"/>
    </xf>
    <xf numFmtId="177" fontId="33" fillId="0" borderId="119" xfId="19" applyNumberFormat="1" applyFont="1" applyBorder="1" applyAlignment="1" applyProtection="1">
      <alignment horizontal="right" vertical="center" shrinkToFit="1"/>
      <protection locked="0"/>
    </xf>
    <xf numFmtId="177" fontId="33" fillId="0" borderId="120" xfId="19" applyNumberFormat="1" applyFont="1" applyBorder="1" applyAlignment="1" applyProtection="1">
      <alignment horizontal="right" vertical="center" shrinkToFit="1"/>
      <protection locked="0"/>
    </xf>
    <xf numFmtId="177" fontId="33" fillId="0" borderId="121" xfId="19" applyNumberFormat="1" applyFont="1" applyBorder="1" applyAlignment="1" applyProtection="1">
      <alignment horizontal="right" vertical="center" shrinkToFit="1"/>
      <protection locked="0"/>
    </xf>
    <xf numFmtId="177" fontId="33" fillId="0" borderId="122" xfId="19" applyNumberFormat="1" applyFont="1" applyBorder="1" applyAlignment="1" applyProtection="1">
      <alignment horizontal="right" vertical="center" shrinkToFit="1"/>
      <protection locked="0"/>
    </xf>
    <xf numFmtId="177" fontId="33" fillId="0" borderId="123" xfId="19" applyNumberFormat="1" applyFont="1" applyBorder="1" applyAlignment="1" applyProtection="1">
      <alignment horizontal="right" vertical="center" shrinkToFit="1"/>
      <protection locked="0"/>
    </xf>
    <xf numFmtId="177" fontId="33" fillId="0" borderId="124" xfId="20" applyNumberFormat="1" applyFont="1" applyBorder="1" applyAlignment="1" applyProtection="1">
      <alignment horizontal="right" vertical="center" shrinkToFit="1"/>
      <protection locked="0"/>
    </xf>
    <xf numFmtId="177" fontId="33" fillId="0" borderId="119" xfId="20" applyNumberFormat="1" applyFont="1" applyBorder="1" applyAlignment="1" applyProtection="1">
      <alignment horizontal="right" vertical="center" shrinkToFit="1"/>
      <protection locked="0"/>
    </xf>
    <xf numFmtId="0" fontId="33" fillId="0" borderId="119" xfId="20" applyFont="1" applyBorder="1" applyAlignment="1" applyProtection="1">
      <alignment horizontal="left" vertical="center" shrinkToFit="1"/>
      <protection locked="0"/>
    </xf>
    <xf numFmtId="0" fontId="33" fillId="0" borderId="125" xfId="20" applyFont="1" applyBorder="1" applyAlignment="1" applyProtection="1">
      <alignment horizontal="left" vertical="center" shrinkToFit="1"/>
      <protection locked="0"/>
    </xf>
    <xf numFmtId="0" fontId="33" fillId="0" borderId="107" xfId="20" applyFont="1" applyBorder="1" applyAlignment="1" applyProtection="1">
      <alignment horizontal="left" vertical="center" shrinkToFit="1"/>
      <protection locked="0"/>
    </xf>
    <xf numFmtId="0" fontId="2" fillId="8" borderId="69" xfId="17" applyFill="1" applyBorder="1" applyAlignment="1" applyProtection="1">
      <alignment horizontal="center" vertical="center" wrapText="1"/>
      <protection locked="0"/>
    </xf>
    <xf numFmtId="0" fontId="2" fillId="8" borderId="50" xfId="17" applyFill="1" applyBorder="1" applyAlignment="1" applyProtection="1">
      <alignment horizontal="center" vertical="center" wrapText="1"/>
      <protection locked="0"/>
    </xf>
    <xf numFmtId="0" fontId="2" fillId="8" borderId="17" xfId="17" applyFill="1" applyBorder="1" applyAlignment="1" applyProtection="1">
      <alignment horizontal="center" vertical="center" wrapText="1"/>
      <protection locked="0"/>
    </xf>
    <xf numFmtId="0" fontId="2" fillId="8" borderId="102" xfId="17" applyFill="1" applyBorder="1" applyAlignment="1" applyProtection="1">
      <alignment horizontal="center" vertical="center" wrapText="1"/>
      <protection locked="0"/>
    </xf>
    <xf numFmtId="0" fontId="2" fillId="8" borderId="100" xfId="17" applyFill="1" applyBorder="1" applyAlignment="1" applyProtection="1">
      <alignment horizontal="center" vertical="center" wrapText="1"/>
      <protection locked="0"/>
    </xf>
    <xf numFmtId="0" fontId="2" fillId="8" borderId="101" xfId="17" applyFill="1" applyBorder="1" applyAlignment="1" applyProtection="1">
      <alignment horizontal="center" vertical="center" wrapText="1"/>
      <protection locked="0"/>
    </xf>
    <xf numFmtId="177" fontId="33" fillId="0" borderId="117" xfId="20" applyNumberFormat="1" applyFont="1" applyBorder="1" applyAlignment="1" applyProtection="1">
      <alignment horizontal="right" vertical="center" shrinkToFit="1"/>
      <protection locked="0"/>
    </xf>
    <xf numFmtId="177" fontId="33" fillId="0" borderId="113" xfId="20" applyNumberFormat="1" applyFont="1" applyBorder="1" applyAlignment="1" applyProtection="1">
      <alignment horizontal="right" vertical="center" shrinkToFit="1"/>
      <protection locked="0"/>
    </xf>
    <xf numFmtId="0" fontId="33" fillId="0" borderId="113" xfId="20" applyFont="1" applyBorder="1" applyAlignment="1" applyProtection="1">
      <alignment horizontal="left" vertical="center" shrinkToFit="1"/>
      <protection locked="0"/>
    </xf>
    <xf numFmtId="0" fontId="33" fillId="0" borderId="126" xfId="20" applyFont="1" applyBorder="1" applyAlignment="1" applyProtection="1">
      <alignment horizontal="left" vertical="center" shrinkToFit="1"/>
      <protection locked="0"/>
    </xf>
    <xf numFmtId="0" fontId="33" fillId="0" borderId="109" xfId="20" applyFont="1" applyBorder="1" applyAlignment="1" applyProtection="1">
      <alignment horizontal="left" vertical="center" shrinkToFit="1"/>
      <protection locked="0"/>
    </xf>
    <xf numFmtId="0" fontId="33" fillId="0" borderId="110" xfId="20" applyFont="1" applyBorder="1" applyAlignment="1" applyProtection="1">
      <alignment horizontal="left" vertical="center" shrinkToFit="1"/>
      <protection locked="0"/>
    </xf>
    <xf numFmtId="0" fontId="33" fillId="0" borderId="111" xfId="20" applyFont="1" applyBorder="1" applyAlignment="1" applyProtection="1">
      <alignment horizontal="left" vertical="center" shrinkToFit="1"/>
      <protection locked="0"/>
    </xf>
    <xf numFmtId="177" fontId="33" fillId="0" borderId="109" xfId="20" applyNumberFormat="1" applyFont="1" applyBorder="1" applyAlignment="1" applyProtection="1">
      <alignment horizontal="right" vertical="center" shrinkToFit="1"/>
      <protection locked="0"/>
    </xf>
    <xf numFmtId="177" fontId="33" fillId="0" borderId="110" xfId="20" applyNumberFormat="1" applyFont="1" applyBorder="1" applyAlignment="1" applyProtection="1">
      <alignment horizontal="right" vertical="center" shrinkToFit="1"/>
      <protection locked="0"/>
    </xf>
    <xf numFmtId="177" fontId="33" fillId="0" borderId="111" xfId="20" applyNumberFormat="1" applyFont="1" applyBorder="1" applyAlignment="1" applyProtection="1">
      <alignment horizontal="right" vertical="center" shrinkToFit="1"/>
      <protection locked="0"/>
    </xf>
    <xf numFmtId="0" fontId="33" fillId="0" borderId="116" xfId="20" applyFont="1" applyBorder="1" applyAlignment="1" applyProtection="1">
      <alignment horizontal="left" vertical="center" shrinkToFit="1"/>
      <protection locked="0"/>
    </xf>
    <xf numFmtId="0" fontId="33" fillId="0" borderId="109" xfId="19" applyFont="1" applyBorder="1" applyAlignment="1" applyProtection="1">
      <alignment horizontal="left" vertical="center" shrinkToFit="1"/>
      <protection locked="0"/>
    </xf>
    <xf numFmtId="0" fontId="33" fillId="0" borderId="110" xfId="19" applyFont="1" applyBorder="1" applyAlignment="1" applyProtection="1">
      <alignment horizontal="left" vertical="center" shrinkToFit="1"/>
      <protection locked="0"/>
    </xf>
    <xf numFmtId="0" fontId="33" fillId="0" borderId="111" xfId="19" applyFont="1" applyBorder="1" applyAlignment="1" applyProtection="1">
      <alignment horizontal="left" vertical="center" shrinkToFit="1"/>
      <protection locked="0"/>
    </xf>
    <xf numFmtId="177" fontId="33" fillId="0" borderId="112" xfId="19" applyNumberFormat="1" applyFont="1" applyBorder="1" applyAlignment="1" applyProtection="1">
      <alignment horizontal="right" vertical="center" shrinkToFit="1"/>
      <protection locked="0"/>
    </xf>
    <xf numFmtId="177" fontId="33" fillId="0" borderId="113" xfId="19" applyNumberFormat="1" applyFont="1" applyBorder="1" applyAlignment="1" applyProtection="1">
      <alignment horizontal="right" vertical="center" shrinkToFit="1"/>
      <protection locked="0"/>
    </xf>
    <xf numFmtId="177" fontId="33" fillId="0" borderId="114" xfId="19" applyNumberFormat="1" applyFont="1" applyBorder="1" applyAlignment="1" applyProtection="1">
      <alignment horizontal="right" vertical="center" shrinkToFit="1"/>
      <protection locked="0"/>
    </xf>
    <xf numFmtId="177" fontId="33" fillId="0" borderId="115" xfId="19" applyNumberFormat="1" applyFont="1" applyBorder="1" applyAlignment="1" applyProtection="1">
      <alignment horizontal="right" vertical="center" shrinkToFit="1"/>
      <protection locked="0"/>
    </xf>
    <xf numFmtId="177" fontId="33" fillId="0" borderId="110" xfId="19" applyNumberFormat="1" applyFont="1" applyBorder="1" applyAlignment="1" applyProtection="1">
      <alignment horizontal="right" vertical="center" shrinkToFit="1"/>
      <protection locked="0"/>
    </xf>
    <xf numFmtId="177" fontId="33" fillId="0" borderId="116" xfId="19" applyNumberFormat="1" applyFont="1" applyBorder="1" applyAlignment="1" applyProtection="1">
      <alignment horizontal="right" vertical="center" shrinkToFit="1"/>
      <protection locked="0"/>
    </xf>
    <xf numFmtId="0" fontId="33" fillId="6" borderId="29" xfId="17" applyFont="1" applyFill="1" applyBorder="1" applyAlignment="1" applyProtection="1">
      <alignment horizontal="left" vertical="center" shrinkToFit="1"/>
      <protection locked="0"/>
    </xf>
    <xf numFmtId="0" fontId="33" fillId="6" borderId="83" xfId="17" applyFont="1" applyFill="1" applyBorder="1" applyAlignment="1" applyProtection="1">
      <alignment horizontal="left" vertical="center" shrinkToFit="1"/>
      <protection locked="0"/>
    </xf>
    <xf numFmtId="0" fontId="33" fillId="6" borderId="84" xfId="17" applyFont="1" applyFill="1" applyBorder="1" applyAlignment="1" applyProtection="1">
      <alignment horizontal="left" vertical="center" shrinkToFit="1"/>
      <protection locked="0"/>
    </xf>
    <xf numFmtId="177" fontId="33" fillId="6" borderId="127" xfId="20" applyNumberFormat="1" applyFont="1" applyFill="1" applyBorder="1" applyAlignment="1" applyProtection="1">
      <alignment horizontal="right" vertical="center" shrinkToFit="1"/>
      <protection locked="0"/>
    </xf>
    <xf numFmtId="177" fontId="33" fillId="6" borderId="128" xfId="20" applyNumberFormat="1" applyFont="1" applyFill="1" applyBorder="1" applyAlignment="1" applyProtection="1">
      <alignment horizontal="right" vertical="center" shrinkToFit="1"/>
      <protection locked="0"/>
    </xf>
    <xf numFmtId="177" fontId="33" fillId="6" borderId="129" xfId="20" applyNumberFormat="1" applyFont="1" applyFill="1" applyBorder="1" applyAlignment="1" applyProtection="1">
      <alignment horizontal="right" vertical="center" shrinkToFit="1"/>
      <protection locked="0"/>
    </xf>
    <xf numFmtId="177" fontId="33" fillId="6" borderId="130" xfId="20" applyNumberFormat="1" applyFont="1" applyFill="1" applyBorder="1" applyAlignment="1" applyProtection="1">
      <alignment horizontal="right" vertical="center" shrinkToFit="1"/>
      <protection locked="0"/>
    </xf>
    <xf numFmtId="177" fontId="33" fillId="6" borderId="131" xfId="20" applyNumberFormat="1" applyFont="1" applyFill="1" applyBorder="1" applyAlignment="1" applyProtection="1">
      <alignment horizontal="right" vertical="center" shrinkToFit="1"/>
      <protection locked="0"/>
    </xf>
    <xf numFmtId="177" fontId="33" fillId="6" borderId="132" xfId="20" applyNumberFormat="1" applyFont="1" applyFill="1" applyBorder="1" applyAlignment="1" applyProtection="1">
      <alignment horizontal="right" vertical="center" shrinkToFit="1"/>
      <protection locked="0"/>
    </xf>
    <xf numFmtId="177" fontId="33" fillId="6" borderId="133" xfId="20" applyNumberFormat="1" applyFont="1" applyFill="1" applyBorder="1" applyAlignment="1" applyProtection="1">
      <alignment horizontal="right" vertical="center" shrinkToFit="1"/>
      <protection locked="0"/>
    </xf>
    <xf numFmtId="177" fontId="33" fillId="0" borderId="134" xfId="19" applyNumberFormat="1" applyFont="1" applyBorder="1" applyAlignment="1" applyProtection="1">
      <alignment horizontal="right" vertical="center" shrinkToFit="1"/>
      <protection locked="0"/>
    </xf>
    <xf numFmtId="177" fontId="33" fillId="0" borderId="135" xfId="19" applyNumberFormat="1" applyFont="1" applyBorder="1" applyAlignment="1" applyProtection="1">
      <alignment horizontal="right" vertical="center" shrinkToFit="1"/>
      <protection locked="0"/>
    </xf>
    <xf numFmtId="177" fontId="33" fillId="0" borderId="136" xfId="19" applyNumberFormat="1" applyFont="1" applyBorder="1" applyAlignment="1" applyProtection="1">
      <alignment horizontal="right" vertical="center" shrinkToFit="1"/>
      <protection locked="0"/>
    </xf>
    <xf numFmtId="177" fontId="33" fillId="0" borderId="137" xfId="20" applyNumberFormat="1" applyFont="1" applyBorder="1" applyAlignment="1" applyProtection="1">
      <alignment horizontal="right" vertical="center" shrinkToFit="1"/>
      <protection locked="0"/>
    </xf>
    <xf numFmtId="177" fontId="33" fillId="0" borderId="135" xfId="20" applyNumberFormat="1" applyFont="1" applyBorder="1" applyAlignment="1" applyProtection="1">
      <alignment horizontal="right" vertical="center" shrinkToFit="1"/>
      <protection locked="0"/>
    </xf>
    <xf numFmtId="0" fontId="33" fillId="0" borderId="135" xfId="20" applyFont="1" applyBorder="1" applyAlignment="1" applyProtection="1">
      <alignment horizontal="left" vertical="center" shrinkToFit="1"/>
      <protection locked="0"/>
    </xf>
    <xf numFmtId="0" fontId="33" fillId="0" borderId="138" xfId="20" applyFont="1" applyBorder="1" applyAlignment="1" applyProtection="1">
      <alignment horizontal="left" vertical="center" shrinkToFit="1"/>
      <protection locked="0"/>
    </xf>
    <xf numFmtId="0" fontId="33" fillId="0" borderId="79" xfId="17" applyFont="1" applyBorder="1" applyAlignment="1" applyProtection="1">
      <alignment horizontal="center" vertical="center"/>
      <protection locked="0"/>
    </xf>
    <xf numFmtId="0" fontId="33" fillId="0" borderId="81" xfId="17" applyFont="1" applyBorder="1" applyAlignment="1" applyProtection="1">
      <alignment horizontal="center" vertical="center"/>
      <protection locked="0"/>
    </xf>
    <xf numFmtId="0" fontId="33" fillId="5" borderId="50" xfId="17" applyFont="1" applyFill="1" applyBorder="1" applyAlignment="1">
      <alignment horizontal="left" vertical="center"/>
    </xf>
    <xf numFmtId="0" fontId="33" fillId="6" borderId="128" xfId="20" applyFont="1" applyFill="1" applyBorder="1" applyAlignment="1" applyProtection="1">
      <alignment horizontal="left" vertical="center" shrinkToFit="1"/>
      <protection locked="0"/>
    </xf>
    <xf numFmtId="0" fontId="33" fillId="6" borderId="131" xfId="20" applyFont="1" applyFill="1" applyBorder="1" applyAlignment="1" applyProtection="1">
      <alignment horizontal="left" vertical="center" shrinkToFit="1"/>
      <protection locked="0"/>
    </xf>
    <xf numFmtId="177" fontId="33" fillId="6" borderId="13" xfId="20" applyNumberFormat="1" applyFont="1" applyFill="1" applyBorder="1" applyAlignment="1" applyProtection="1">
      <alignment horizontal="right" vertical="center" shrinkToFit="1"/>
      <protection locked="0"/>
    </xf>
    <xf numFmtId="177" fontId="33" fillId="6" borderId="83" xfId="20" applyNumberFormat="1" applyFont="1" applyFill="1" applyBorder="1" applyAlignment="1" applyProtection="1">
      <alignment horizontal="right" vertical="center" shrinkToFit="1"/>
      <protection locked="0"/>
    </xf>
    <xf numFmtId="177" fontId="33" fillId="6" borderId="85" xfId="20" applyNumberFormat="1" applyFont="1" applyFill="1" applyBorder="1" applyAlignment="1" applyProtection="1">
      <alignment horizontal="right" vertical="center" shrinkToFit="1"/>
      <protection locked="0"/>
    </xf>
    <xf numFmtId="0" fontId="33" fillId="8" borderId="49" xfId="17" applyFont="1" applyFill="1" applyBorder="1" applyAlignment="1" applyProtection="1">
      <alignment horizontal="center" vertical="center" wrapText="1" shrinkToFit="1"/>
      <protection locked="0"/>
    </xf>
    <xf numFmtId="0" fontId="33" fillId="8" borderId="50" xfId="17" applyFont="1" applyFill="1" applyBorder="1" applyAlignment="1" applyProtection="1">
      <alignment horizontal="center" vertical="center" shrinkToFit="1"/>
      <protection locked="0"/>
    </xf>
    <xf numFmtId="0" fontId="33" fillId="8" borderId="51" xfId="17" applyFont="1" applyFill="1" applyBorder="1" applyAlignment="1" applyProtection="1">
      <alignment horizontal="center" vertical="center" shrinkToFit="1"/>
      <protection locked="0"/>
    </xf>
    <xf numFmtId="0" fontId="33" fillId="8" borderId="104" xfId="17" applyFont="1" applyFill="1" applyBorder="1" applyAlignment="1" applyProtection="1">
      <alignment horizontal="center" vertical="center" shrinkToFit="1"/>
      <protection locked="0"/>
    </xf>
    <xf numFmtId="0" fontId="33" fillId="8" borderId="100" xfId="17" applyFont="1" applyFill="1" applyBorder="1" applyAlignment="1" applyProtection="1">
      <alignment horizontal="center" vertical="center" shrinkToFit="1"/>
      <protection locked="0"/>
    </xf>
    <xf numFmtId="0" fontId="33" fillId="8" borderId="103" xfId="17" applyFont="1" applyFill="1" applyBorder="1" applyAlignment="1" applyProtection="1">
      <alignment horizontal="center" vertical="center" shrinkToFit="1"/>
      <protection locked="0"/>
    </xf>
    <xf numFmtId="0" fontId="33" fillId="0" borderId="139" xfId="17" applyFont="1" applyBorder="1" applyAlignment="1" applyProtection="1">
      <alignment horizontal="left" vertical="center" shrinkToFit="1"/>
      <protection locked="0"/>
    </xf>
    <xf numFmtId="0" fontId="33" fillId="0" borderId="140" xfId="17" applyFont="1" applyBorder="1" applyAlignment="1" applyProtection="1">
      <alignment horizontal="left" vertical="center" shrinkToFit="1"/>
      <protection locked="0"/>
    </xf>
    <xf numFmtId="177" fontId="33" fillId="0" borderId="141" xfId="19" applyNumberFormat="1" applyFont="1" applyBorder="1" applyAlignment="1" applyProtection="1">
      <alignment horizontal="right" vertical="center" shrinkToFit="1"/>
      <protection locked="0"/>
    </xf>
    <xf numFmtId="177" fontId="33" fillId="0" borderId="139" xfId="19" applyNumberFormat="1" applyFont="1" applyBorder="1" applyAlignment="1" applyProtection="1">
      <alignment horizontal="right" vertical="center" shrinkToFit="1"/>
      <protection locked="0"/>
    </xf>
    <xf numFmtId="177" fontId="33" fillId="0" borderId="142" xfId="19" applyNumberFormat="1" applyFont="1" applyBorder="1" applyAlignment="1" applyProtection="1">
      <alignment horizontal="right" vertical="center" shrinkToFit="1"/>
      <protection locked="0"/>
    </xf>
    <xf numFmtId="177" fontId="33" fillId="0" borderId="143" xfId="19" applyNumberFormat="1" applyFont="1" applyBorder="1" applyAlignment="1" applyProtection="1">
      <alignment horizontal="right" vertical="center" shrinkToFit="1"/>
      <protection locked="0"/>
    </xf>
    <xf numFmtId="177" fontId="33" fillId="0" borderId="140" xfId="19" applyNumberFormat="1" applyFont="1" applyBorder="1" applyAlignment="1" applyProtection="1">
      <alignment horizontal="right" vertical="center" shrinkToFit="1"/>
      <protection locked="0"/>
    </xf>
    <xf numFmtId="177" fontId="33" fillId="0" borderId="144" xfId="17" applyNumberFormat="1" applyFont="1" applyBorder="1" applyAlignment="1" applyProtection="1">
      <alignment horizontal="right" vertical="center" shrinkToFit="1"/>
      <protection locked="0"/>
    </xf>
    <xf numFmtId="177" fontId="33" fillId="0" borderId="139" xfId="17" applyNumberFormat="1" applyFont="1" applyBorder="1" applyAlignment="1" applyProtection="1">
      <alignment horizontal="right" vertical="center" shrinkToFit="1"/>
      <protection locked="0"/>
    </xf>
    <xf numFmtId="187" fontId="33" fillId="0" borderId="139" xfId="17" applyNumberFormat="1" applyFont="1" applyBorder="1" applyAlignment="1" applyProtection="1">
      <alignment horizontal="right" vertical="center" shrinkToFit="1"/>
      <protection locked="0"/>
    </xf>
    <xf numFmtId="177" fontId="33" fillId="0" borderId="113" xfId="17" applyNumberFormat="1" applyFont="1" applyBorder="1" applyAlignment="1" applyProtection="1">
      <alignment horizontal="right" vertical="center" shrinkToFit="1"/>
      <protection locked="0"/>
    </xf>
    <xf numFmtId="187" fontId="33" fillId="0" borderId="113" xfId="17" applyNumberFormat="1" applyFont="1" applyBorder="1" applyAlignment="1" applyProtection="1">
      <alignment horizontal="right" vertical="center" shrinkToFit="1"/>
      <protection locked="0"/>
    </xf>
    <xf numFmtId="0" fontId="33" fillId="0" borderId="113" xfId="17" applyFont="1" applyBorder="1" applyAlignment="1" applyProtection="1">
      <alignment horizontal="left" vertical="center" shrinkToFit="1"/>
      <protection locked="0"/>
    </xf>
    <xf numFmtId="0" fontId="33" fillId="0" borderId="126" xfId="17" applyFont="1" applyBorder="1" applyAlignment="1" applyProtection="1">
      <alignment horizontal="left" vertical="center" shrinkToFit="1"/>
      <protection locked="0"/>
    </xf>
    <xf numFmtId="177" fontId="33" fillId="0" borderId="117" xfId="17" applyNumberFormat="1" applyFont="1" applyBorder="1" applyAlignment="1" applyProtection="1">
      <alignment horizontal="right" vertical="center" shrinkToFit="1"/>
      <protection locked="0"/>
    </xf>
    <xf numFmtId="177" fontId="33" fillId="5" borderId="112" xfId="18" applyNumberFormat="1" applyFont="1" applyFill="1" applyBorder="1" applyAlignment="1" applyProtection="1">
      <alignment horizontal="right" vertical="center" shrinkToFit="1"/>
      <protection locked="0"/>
    </xf>
    <xf numFmtId="177" fontId="33" fillId="5" borderId="113" xfId="18" applyNumberFormat="1" applyFont="1" applyFill="1" applyBorder="1" applyAlignment="1" applyProtection="1">
      <alignment horizontal="right" vertical="center" shrinkToFit="1"/>
      <protection locked="0"/>
    </xf>
    <xf numFmtId="177" fontId="33" fillId="5" borderId="114" xfId="18" applyNumberFormat="1" applyFont="1" applyFill="1" applyBorder="1" applyAlignment="1" applyProtection="1">
      <alignment horizontal="right" vertical="center" shrinkToFit="1"/>
      <protection locked="0"/>
    </xf>
    <xf numFmtId="187" fontId="33" fillId="5" borderId="113" xfId="18" applyNumberFormat="1" applyFont="1" applyFill="1" applyBorder="1" applyAlignment="1" applyProtection="1">
      <alignment horizontal="right" vertical="center" shrinkToFit="1"/>
      <protection locked="0"/>
    </xf>
    <xf numFmtId="177" fontId="33" fillId="5" borderId="117" xfId="18" applyNumberFormat="1" applyFont="1" applyFill="1" applyBorder="1" applyAlignment="1" applyProtection="1">
      <alignment horizontal="right" vertical="center" shrinkToFit="1"/>
      <protection locked="0"/>
    </xf>
    <xf numFmtId="177" fontId="33" fillId="6" borderId="145" xfId="17" applyNumberFormat="1" applyFont="1" applyFill="1" applyBorder="1" applyAlignment="1" applyProtection="1">
      <alignment horizontal="right" vertical="center" shrinkToFit="1"/>
      <protection locked="0"/>
    </xf>
    <xf numFmtId="177" fontId="33" fillId="6" borderId="133" xfId="17" applyNumberFormat="1" applyFont="1" applyFill="1" applyBorder="1" applyAlignment="1" applyProtection="1">
      <alignment horizontal="right" vertical="center" shrinkToFit="1"/>
      <protection locked="0"/>
    </xf>
    <xf numFmtId="177" fontId="33" fillId="6" borderId="146" xfId="17" applyNumberFormat="1" applyFont="1" applyFill="1" applyBorder="1" applyAlignment="1" applyProtection="1">
      <alignment horizontal="right" vertical="center" shrinkToFit="1"/>
      <protection locked="0"/>
    </xf>
    <xf numFmtId="177" fontId="33" fillId="6" borderId="130" xfId="17" applyNumberFormat="1" applyFont="1" applyFill="1" applyBorder="1" applyAlignment="1" applyProtection="1">
      <alignment horizontal="right" vertical="center" shrinkToFit="1"/>
      <protection locked="0"/>
    </xf>
    <xf numFmtId="177" fontId="33" fillId="6" borderId="128" xfId="17" applyNumberFormat="1" applyFont="1" applyFill="1" applyBorder="1" applyAlignment="1" applyProtection="1">
      <alignment horizontal="right" vertical="center" shrinkToFit="1"/>
      <protection locked="0"/>
    </xf>
    <xf numFmtId="177" fontId="33" fillId="6" borderId="131" xfId="17" applyNumberFormat="1" applyFont="1" applyFill="1" applyBorder="1" applyAlignment="1" applyProtection="1">
      <alignment horizontal="right" vertical="center" shrinkToFit="1"/>
      <protection locked="0"/>
    </xf>
    <xf numFmtId="177" fontId="33" fillId="6" borderId="132" xfId="17" applyNumberFormat="1" applyFont="1" applyFill="1" applyBorder="1" applyAlignment="1" applyProtection="1">
      <alignment horizontal="right" vertical="center" shrinkToFit="1"/>
      <protection locked="0"/>
    </xf>
    <xf numFmtId="0" fontId="33" fillId="0" borderId="89" xfId="17" applyFont="1" applyBorder="1" applyAlignment="1" applyProtection="1">
      <alignment horizontal="center" vertical="center" shrinkToFit="1"/>
      <protection locked="0"/>
    </xf>
    <xf numFmtId="187" fontId="33" fillId="6" borderId="133" xfId="17" applyNumberFormat="1" applyFont="1" applyFill="1" applyBorder="1" applyAlignment="1" applyProtection="1">
      <alignment horizontal="right" vertical="center" shrinkToFit="1"/>
      <protection locked="0"/>
    </xf>
    <xf numFmtId="0" fontId="33" fillId="6" borderId="128" xfId="17" applyFont="1" applyFill="1" applyBorder="1" applyAlignment="1" applyProtection="1">
      <alignment horizontal="left" vertical="center" shrinkToFit="1"/>
      <protection locked="0"/>
    </xf>
    <xf numFmtId="0" fontId="33" fillId="6" borderId="131" xfId="17" applyFont="1" applyFill="1" applyBorder="1" applyAlignment="1" applyProtection="1">
      <alignment horizontal="left" vertical="center" shrinkToFit="1"/>
      <protection locked="0"/>
    </xf>
    <xf numFmtId="177" fontId="33" fillId="6" borderId="13" xfId="17" applyNumberFormat="1" applyFont="1" applyFill="1" applyBorder="1" applyAlignment="1" applyProtection="1">
      <alignment horizontal="right" vertical="center" shrinkToFit="1"/>
      <protection locked="0"/>
    </xf>
    <xf numFmtId="177" fontId="33" fillId="6" borderId="83" xfId="17" applyNumberFormat="1" applyFont="1" applyFill="1" applyBorder="1" applyAlignment="1" applyProtection="1">
      <alignment horizontal="right" vertical="center" shrinkToFit="1"/>
      <protection locked="0"/>
    </xf>
    <xf numFmtId="177" fontId="33" fillId="6" borderId="85" xfId="17" applyNumberFormat="1" applyFont="1" applyFill="1" applyBorder="1" applyAlignment="1" applyProtection="1">
      <alignment horizontal="right" vertical="center" shrinkToFit="1"/>
      <protection locked="0"/>
    </xf>
    <xf numFmtId="0" fontId="33" fillId="8" borderId="69" xfId="17" applyFont="1" applyFill="1" applyBorder="1" applyAlignment="1" applyProtection="1">
      <alignment horizontal="center" vertical="center" wrapText="1" shrinkToFit="1"/>
      <protection locked="0"/>
    </xf>
    <xf numFmtId="0" fontId="33" fillId="8" borderId="17" xfId="17" applyFont="1" applyFill="1" applyBorder="1" applyAlignment="1" applyProtection="1">
      <alignment horizontal="center" vertical="center" shrinkToFit="1"/>
      <protection locked="0"/>
    </xf>
    <xf numFmtId="0" fontId="33" fillId="8" borderId="102" xfId="17" applyFont="1" applyFill="1" applyBorder="1" applyAlignment="1" applyProtection="1">
      <alignment horizontal="center" vertical="center" shrinkToFit="1"/>
      <protection locked="0"/>
    </xf>
    <xf numFmtId="0" fontId="33" fillId="8" borderId="101" xfId="17" applyFont="1" applyFill="1" applyBorder="1" applyAlignment="1" applyProtection="1">
      <alignment horizontal="center" vertical="center" shrinkToFit="1"/>
      <protection locked="0"/>
    </xf>
    <xf numFmtId="0" fontId="33" fillId="8" borderId="102" xfId="17" applyFont="1" applyFill="1" applyBorder="1" applyAlignment="1" applyProtection="1">
      <alignment horizontal="center" vertical="center"/>
      <protection locked="0"/>
    </xf>
    <xf numFmtId="0" fontId="33" fillId="5" borderId="109" xfId="17" applyFont="1" applyFill="1" applyBorder="1" applyAlignment="1" applyProtection="1">
      <alignment horizontal="left" vertical="center" shrinkToFit="1"/>
      <protection locked="0"/>
    </xf>
    <xf numFmtId="0" fontId="33" fillId="5" borderId="110" xfId="17" applyFont="1" applyFill="1" applyBorder="1" applyAlignment="1" applyProtection="1">
      <alignment horizontal="left" vertical="center" shrinkToFit="1"/>
      <protection locked="0"/>
    </xf>
    <xf numFmtId="0" fontId="33" fillId="5" borderId="116" xfId="17" applyFont="1" applyFill="1" applyBorder="1" applyAlignment="1" applyProtection="1">
      <alignment horizontal="left" vertical="center" shrinkToFit="1"/>
      <protection locked="0"/>
    </xf>
    <xf numFmtId="177" fontId="33" fillId="5" borderId="109" xfId="17" applyNumberFormat="1" applyFont="1" applyFill="1" applyBorder="1" applyAlignment="1" applyProtection="1">
      <alignment horizontal="right" vertical="center" shrinkToFit="1"/>
      <protection locked="0"/>
    </xf>
    <xf numFmtId="177" fontId="33" fillId="5" borderId="110" xfId="17" applyNumberFormat="1" applyFont="1" applyFill="1" applyBorder="1" applyAlignment="1" applyProtection="1">
      <alignment horizontal="right" vertical="center" shrinkToFit="1"/>
      <protection locked="0"/>
    </xf>
    <xf numFmtId="177" fontId="33" fillId="5" borderId="111" xfId="17" applyNumberFormat="1" applyFont="1" applyFill="1" applyBorder="1" applyAlignment="1" applyProtection="1">
      <alignment horizontal="right" vertical="center" shrinkToFit="1"/>
      <protection locked="0"/>
    </xf>
    <xf numFmtId="0" fontId="33" fillId="5" borderId="111" xfId="17" applyFont="1" applyFill="1" applyBorder="1" applyAlignment="1" applyProtection="1">
      <alignment horizontal="left" vertical="center" shrinkToFit="1"/>
      <protection locked="0"/>
    </xf>
    <xf numFmtId="177" fontId="33" fillId="0" borderId="119" xfId="17" applyNumberFormat="1" applyFont="1" applyBorder="1" applyAlignment="1" applyProtection="1">
      <alignment horizontal="right" vertical="center" shrinkToFit="1"/>
      <protection locked="0"/>
    </xf>
    <xf numFmtId="0" fontId="33" fillId="0" borderId="119" xfId="17" applyFont="1" applyBorder="1" applyAlignment="1" applyProtection="1">
      <alignment horizontal="left" vertical="center" shrinkToFit="1"/>
      <protection locked="0"/>
    </xf>
    <xf numFmtId="0" fontId="33" fillId="0" borderId="125" xfId="17" applyFont="1" applyBorder="1" applyAlignment="1" applyProtection="1">
      <alignment horizontal="left" vertical="center" shrinkToFit="1"/>
      <protection locked="0"/>
    </xf>
    <xf numFmtId="0" fontId="33" fillId="0" borderId="105" xfId="17" applyFont="1" applyBorder="1" applyAlignment="1" applyProtection="1">
      <alignment horizontal="left" vertical="center" shrinkToFit="1"/>
      <protection locked="0"/>
    </xf>
    <xf numFmtId="0" fontId="33" fillId="0" borderId="106" xfId="17" applyFont="1" applyBorder="1" applyAlignment="1" applyProtection="1">
      <alignment horizontal="left" vertical="center" shrinkToFit="1"/>
      <protection locked="0"/>
    </xf>
    <xf numFmtId="0" fontId="33" fillId="0" borderId="107" xfId="17" applyFont="1" applyBorder="1" applyAlignment="1" applyProtection="1">
      <alignment horizontal="left" vertical="center" shrinkToFit="1"/>
      <protection locked="0"/>
    </xf>
    <xf numFmtId="177" fontId="33" fillId="0" borderId="118" xfId="17" applyNumberFormat="1" applyFont="1" applyBorder="1" applyAlignment="1" applyProtection="1">
      <alignment horizontal="right" vertical="center" shrinkToFit="1"/>
      <protection locked="0"/>
    </xf>
    <xf numFmtId="0" fontId="33" fillId="0" borderId="109" xfId="17" applyFont="1" applyBorder="1" applyAlignment="1" applyProtection="1">
      <alignment horizontal="left" vertical="center" shrinkToFit="1"/>
      <protection locked="0"/>
    </xf>
    <xf numFmtId="0" fontId="33" fillId="0" borderId="110" xfId="17" applyFont="1" applyBorder="1" applyAlignment="1" applyProtection="1">
      <alignment horizontal="left" vertical="center" shrinkToFit="1"/>
      <protection locked="0"/>
    </xf>
    <xf numFmtId="0" fontId="33" fillId="0" borderId="111" xfId="17" applyFont="1" applyBorder="1" applyAlignment="1" applyProtection="1">
      <alignment horizontal="left" vertical="center" shrinkToFit="1"/>
      <protection locked="0"/>
    </xf>
    <xf numFmtId="177" fontId="33" fillId="0" borderId="112" xfId="17" applyNumberFormat="1" applyFont="1" applyBorder="1" applyAlignment="1" applyProtection="1">
      <alignment horizontal="right" vertical="center" shrinkToFit="1"/>
      <protection locked="0"/>
    </xf>
    <xf numFmtId="177" fontId="33" fillId="0" borderId="109" xfId="17" applyNumberFormat="1" applyFont="1" applyBorder="1" applyAlignment="1" applyProtection="1">
      <alignment horizontal="right" vertical="center" shrinkToFit="1"/>
      <protection locked="0"/>
    </xf>
    <xf numFmtId="177" fontId="33" fillId="0" borderId="110" xfId="17" applyNumberFormat="1" applyFont="1" applyBorder="1" applyAlignment="1" applyProtection="1">
      <alignment horizontal="right" vertical="center" shrinkToFit="1"/>
      <protection locked="0"/>
    </xf>
    <xf numFmtId="177" fontId="33" fillId="0" borderId="114" xfId="17" applyNumberFormat="1" applyFont="1" applyBorder="1" applyAlignment="1" applyProtection="1">
      <alignment horizontal="right" vertical="center" shrinkToFit="1"/>
      <protection locked="0"/>
    </xf>
    <xf numFmtId="0" fontId="33" fillId="5" borderId="147" xfId="17" applyFont="1" applyFill="1" applyBorder="1" applyAlignment="1" applyProtection="1">
      <alignment horizontal="left" vertical="center" shrinkToFit="1"/>
      <protection locked="0"/>
    </xf>
    <xf numFmtId="0" fontId="33" fillId="5" borderId="148" xfId="17" applyFont="1" applyFill="1" applyBorder="1" applyAlignment="1" applyProtection="1">
      <alignment horizontal="left" vertical="center" shrinkToFit="1"/>
      <protection locked="0"/>
    </xf>
    <xf numFmtId="0" fontId="33" fillId="5" borderId="149" xfId="17" applyFont="1" applyFill="1" applyBorder="1" applyAlignment="1" applyProtection="1">
      <alignment horizontal="left" vertical="center" shrinkToFit="1"/>
      <protection locked="0"/>
    </xf>
    <xf numFmtId="177" fontId="33" fillId="5" borderId="134" xfId="17" applyNumberFormat="1" applyFont="1" applyFill="1" applyBorder="1" applyAlignment="1" applyProtection="1">
      <alignment horizontal="right" vertical="center" shrinkToFit="1"/>
      <protection locked="0"/>
    </xf>
    <xf numFmtId="177" fontId="33" fillId="5" borderId="135" xfId="17" applyNumberFormat="1" applyFont="1" applyFill="1" applyBorder="1" applyAlignment="1" applyProtection="1">
      <alignment horizontal="right" vertical="center" shrinkToFit="1"/>
      <protection locked="0"/>
    </xf>
    <xf numFmtId="0" fontId="33" fillId="5" borderId="135" xfId="17" applyFont="1" applyFill="1" applyBorder="1" applyAlignment="1" applyProtection="1">
      <alignment horizontal="left" vertical="center" shrinkToFit="1"/>
      <protection locked="0"/>
    </xf>
    <xf numFmtId="0" fontId="33" fillId="5" borderId="138" xfId="17" applyFont="1" applyFill="1" applyBorder="1" applyAlignment="1" applyProtection="1">
      <alignment horizontal="left" vertical="center" shrinkToFit="1"/>
      <protection locked="0"/>
    </xf>
    <xf numFmtId="177" fontId="33" fillId="6" borderId="150" xfId="17" applyNumberFormat="1" applyFont="1" applyFill="1" applyBorder="1" applyAlignment="1" applyProtection="1">
      <alignment horizontal="right" vertical="center" shrinkToFit="1"/>
      <protection locked="0"/>
    </xf>
    <xf numFmtId="177" fontId="33" fillId="6" borderId="151" xfId="17" applyNumberFormat="1" applyFont="1" applyFill="1" applyBorder="1" applyAlignment="1" applyProtection="1">
      <alignment horizontal="right" vertical="center" shrinkToFit="1"/>
      <protection locked="0"/>
    </xf>
    <xf numFmtId="177" fontId="33" fillId="6" borderId="152" xfId="17" applyNumberFormat="1" applyFont="1" applyFill="1" applyBorder="1" applyAlignment="1" applyProtection="1">
      <alignment horizontal="right" vertical="center" shrinkToFit="1"/>
      <protection locked="0"/>
    </xf>
    <xf numFmtId="177" fontId="33" fillId="6" borderId="29" xfId="17" applyNumberFormat="1" applyFont="1" applyFill="1" applyBorder="1" applyAlignment="1" applyProtection="1">
      <alignment horizontal="right" vertical="center" shrinkToFit="1"/>
      <protection locked="0"/>
    </xf>
    <xf numFmtId="177" fontId="33" fillId="6" borderId="84" xfId="17" applyNumberFormat="1" applyFont="1" applyFill="1" applyBorder="1" applyAlignment="1" applyProtection="1">
      <alignment horizontal="right" vertical="center" shrinkToFit="1"/>
      <protection locked="0"/>
    </xf>
    <xf numFmtId="0" fontId="33" fillId="5" borderId="27" xfId="17" applyFont="1" applyFill="1" applyBorder="1" applyAlignment="1">
      <alignment horizontal="center" vertical="center"/>
    </xf>
    <xf numFmtId="0" fontId="33" fillId="5" borderId="35" xfId="17" applyFont="1" applyFill="1" applyBorder="1" applyAlignment="1">
      <alignment horizontal="center" vertical="center"/>
    </xf>
    <xf numFmtId="0" fontId="33" fillId="5" borderId="36" xfId="17" applyFont="1" applyFill="1" applyBorder="1" applyAlignment="1">
      <alignment horizontal="center" vertical="center"/>
    </xf>
    <xf numFmtId="0" fontId="33" fillId="5" borderId="82" xfId="17" applyFont="1" applyFill="1" applyBorder="1" applyAlignment="1">
      <alignment horizontal="center" vertical="center"/>
    </xf>
    <xf numFmtId="0" fontId="33" fillId="5" borderId="9" xfId="17" applyFont="1" applyFill="1" applyBorder="1" applyAlignment="1">
      <alignment vertical="center"/>
    </xf>
    <xf numFmtId="0" fontId="33" fillId="5" borderId="48" xfId="17" applyFont="1" applyFill="1" applyBorder="1" applyAlignment="1">
      <alignment vertical="center"/>
    </xf>
    <xf numFmtId="0" fontId="33" fillId="5" borderId="34" xfId="17" applyFont="1" applyFill="1" applyBorder="1" applyAlignment="1">
      <alignment vertical="center"/>
    </xf>
    <xf numFmtId="177" fontId="33" fillId="5" borderId="28" xfId="19" applyNumberFormat="1" applyFont="1" applyFill="1" applyBorder="1" applyAlignment="1">
      <alignment horizontal="right" vertical="center" shrinkToFit="1"/>
    </xf>
    <xf numFmtId="177" fontId="33" fillId="5" borderId="48" xfId="19" applyNumberFormat="1" applyFont="1" applyFill="1" applyBorder="1" applyAlignment="1">
      <alignment horizontal="right" vertical="center" shrinkToFit="1"/>
    </xf>
    <xf numFmtId="177" fontId="33" fillId="5" borderId="90" xfId="19" applyNumberFormat="1" applyFont="1" applyFill="1" applyBorder="1" applyAlignment="1">
      <alignment horizontal="right" vertical="center" shrinkToFit="1"/>
    </xf>
    <xf numFmtId="177" fontId="33" fillId="5" borderId="92" xfId="19" applyNumberFormat="1" applyFont="1" applyFill="1" applyBorder="1" applyAlignment="1">
      <alignment horizontal="right" vertical="center" shrinkToFit="1"/>
    </xf>
    <xf numFmtId="187" fontId="33" fillId="5" borderId="92" xfId="19" applyNumberFormat="1" applyFont="1" applyFill="1" applyBorder="1" applyAlignment="1">
      <alignment horizontal="right" vertical="center" shrinkToFit="1"/>
    </xf>
    <xf numFmtId="187" fontId="33" fillId="5" borderId="48" xfId="19" applyNumberFormat="1" applyFont="1" applyFill="1" applyBorder="1" applyAlignment="1">
      <alignment horizontal="right" vertical="center" shrinkToFit="1"/>
    </xf>
    <xf numFmtId="187" fontId="33" fillId="5" borderId="76" xfId="19" applyNumberFormat="1" applyFont="1" applyFill="1" applyBorder="1" applyAlignment="1">
      <alignment horizontal="right" vertical="center" shrinkToFit="1"/>
    </xf>
    <xf numFmtId="0" fontId="33" fillId="5" borderId="9" xfId="17" applyFont="1" applyFill="1" applyBorder="1" applyAlignment="1">
      <alignment horizontal="center" vertical="top"/>
    </xf>
    <xf numFmtId="0" fontId="33" fillId="5" borderId="48" xfId="17" applyFont="1" applyFill="1" applyBorder="1" applyAlignment="1">
      <alignment horizontal="center" vertical="top"/>
    </xf>
    <xf numFmtId="0" fontId="33" fillId="5" borderId="7" xfId="17" applyFont="1" applyFill="1" applyBorder="1" applyAlignment="1">
      <alignment horizontal="center" vertical="top"/>
    </xf>
    <xf numFmtId="0" fontId="33" fillId="5" borderId="0" xfId="17" applyFont="1" applyFill="1" applyAlignment="1">
      <alignment horizontal="center" vertical="top"/>
    </xf>
    <xf numFmtId="0" fontId="33" fillId="5" borderId="18" xfId="17" applyFont="1" applyFill="1" applyBorder="1" applyAlignment="1">
      <alignment horizontal="center" vertical="top"/>
    </xf>
    <xf numFmtId="0" fontId="33" fillId="5" borderId="40" xfId="17" applyFont="1" applyFill="1" applyBorder="1" applyAlignment="1">
      <alignment horizontal="center" vertical="top"/>
    </xf>
    <xf numFmtId="0" fontId="33" fillId="5" borderId="22" xfId="17" applyFont="1" applyFill="1" applyBorder="1" applyAlignment="1">
      <alignment horizontal="center" vertical="center"/>
    </xf>
    <xf numFmtId="0" fontId="33" fillId="5" borderId="24" xfId="17" applyFont="1" applyFill="1" applyBorder="1" applyAlignment="1">
      <alignment horizontal="center" vertical="center"/>
    </xf>
    <xf numFmtId="0" fontId="33" fillId="6" borderId="85" xfId="17" applyFont="1" applyFill="1" applyBorder="1" applyAlignment="1" applyProtection="1">
      <alignment horizontal="left" vertical="center" shrinkToFit="1"/>
      <protection locked="0"/>
    </xf>
    <xf numFmtId="0" fontId="33" fillId="5" borderId="50" xfId="17" applyFont="1" applyFill="1" applyBorder="1" applyAlignment="1">
      <alignment horizontal="left" vertical="center" wrapText="1"/>
    </xf>
    <xf numFmtId="0" fontId="33" fillId="5" borderId="0" xfId="18" applyFont="1" applyFill="1" applyAlignment="1">
      <alignment horizontal="left" vertical="center"/>
    </xf>
    <xf numFmtId="0" fontId="33" fillId="5" borderId="18" xfId="17" applyFont="1" applyFill="1" applyBorder="1" applyAlignment="1">
      <alignment horizontal="center" vertical="center"/>
    </xf>
    <xf numFmtId="0" fontId="33" fillId="5" borderId="40" xfId="17" applyFont="1" applyFill="1" applyBorder="1" applyAlignment="1">
      <alignment horizontal="center" vertical="center"/>
    </xf>
    <xf numFmtId="0" fontId="33" fillId="5" borderId="72" xfId="17" applyFont="1" applyFill="1" applyBorder="1" applyAlignment="1">
      <alignment horizontal="center" vertical="center"/>
    </xf>
    <xf numFmtId="187" fontId="33" fillId="5" borderId="96" xfId="19" applyNumberFormat="1" applyFont="1" applyFill="1" applyBorder="1" applyAlignment="1">
      <alignment horizontal="right" vertical="center" shrinkToFit="1"/>
    </xf>
    <xf numFmtId="187" fontId="33" fillId="5" borderId="67" xfId="19" applyNumberFormat="1" applyFont="1" applyFill="1" applyBorder="1" applyAlignment="1">
      <alignment horizontal="right" vertical="center" shrinkToFit="1"/>
    </xf>
    <xf numFmtId="0" fontId="33" fillId="5" borderId="57" xfId="17" applyFont="1" applyFill="1" applyBorder="1" applyAlignment="1">
      <alignment vertical="center"/>
    </xf>
    <xf numFmtId="0" fontId="33" fillId="5" borderId="0" xfId="17" applyFont="1" applyFill="1" applyAlignment="1">
      <alignment vertical="center"/>
    </xf>
    <xf numFmtId="0" fontId="33" fillId="5" borderId="64" xfId="17" applyFont="1" applyFill="1" applyBorder="1" applyAlignment="1">
      <alignment vertical="center"/>
    </xf>
    <xf numFmtId="177" fontId="33" fillId="5" borderId="153" xfId="19" applyNumberFormat="1" applyFont="1" applyFill="1" applyBorder="1" applyAlignment="1">
      <alignment horizontal="right" vertical="center" shrinkToFit="1"/>
    </xf>
    <xf numFmtId="177" fontId="33" fillId="5" borderId="94" xfId="19" applyNumberFormat="1" applyFont="1" applyFill="1" applyBorder="1" applyAlignment="1">
      <alignment horizontal="right" vertical="center" shrinkToFit="1"/>
    </xf>
    <xf numFmtId="187" fontId="33" fillId="5" borderId="94" xfId="19" applyNumberFormat="1" applyFont="1" applyFill="1" applyBorder="1" applyAlignment="1">
      <alignment horizontal="right" vertical="center" shrinkToFit="1"/>
    </xf>
    <xf numFmtId="187" fontId="33" fillId="5" borderId="154" xfId="19" applyNumberFormat="1" applyFont="1" applyFill="1" applyBorder="1" applyAlignment="1">
      <alignment horizontal="right" vertical="center" shrinkToFit="1"/>
    </xf>
    <xf numFmtId="0" fontId="33" fillId="5" borderId="28" xfId="17" applyFont="1" applyFill="1" applyBorder="1" applyAlignment="1">
      <alignment vertical="center"/>
    </xf>
    <xf numFmtId="177" fontId="33" fillId="5" borderId="155" xfId="19" applyNumberFormat="1" applyFont="1" applyFill="1" applyBorder="1" applyAlignment="1">
      <alignment horizontal="right" vertical="center" shrinkToFit="1"/>
    </xf>
    <xf numFmtId="177" fontId="33" fillId="5" borderId="91" xfId="19" applyNumberFormat="1" applyFont="1" applyFill="1" applyBorder="1" applyAlignment="1">
      <alignment horizontal="right" vertical="center" shrinkToFit="1"/>
    </xf>
    <xf numFmtId="187" fontId="33" fillId="5" borderId="91" xfId="19" applyNumberFormat="1" applyFont="1" applyFill="1" applyBorder="1" applyAlignment="1">
      <alignment horizontal="right" vertical="center" shrinkToFit="1"/>
    </xf>
    <xf numFmtId="187" fontId="33" fillId="5" borderId="156" xfId="19" applyNumberFormat="1" applyFont="1" applyFill="1" applyBorder="1" applyAlignment="1">
      <alignment horizontal="right" vertical="center" shrinkToFit="1"/>
    </xf>
    <xf numFmtId="0" fontId="33" fillId="5" borderId="7" xfId="17" applyFont="1" applyFill="1" applyBorder="1" applyAlignment="1">
      <alignment horizontal="left" vertical="center"/>
    </xf>
    <xf numFmtId="0" fontId="33" fillId="5" borderId="0" xfId="17" applyFont="1" applyFill="1" applyAlignment="1">
      <alignment horizontal="left" vertical="center"/>
    </xf>
    <xf numFmtId="0" fontId="33" fillId="5" borderId="64" xfId="17" applyFont="1" applyFill="1" applyBorder="1" applyAlignment="1">
      <alignment horizontal="left" vertical="center"/>
    </xf>
    <xf numFmtId="177" fontId="33" fillId="5" borderId="57" xfId="18" applyNumberFormat="1" applyFont="1" applyFill="1" applyBorder="1" applyAlignment="1">
      <alignment horizontal="right" vertical="center" shrinkToFit="1"/>
    </xf>
    <xf numFmtId="177" fontId="33" fillId="5" borderId="0" xfId="18" applyNumberFormat="1" applyFont="1" applyFill="1" applyAlignment="1">
      <alignment horizontal="right" vertical="center" shrinkToFit="1"/>
    </xf>
    <xf numFmtId="177" fontId="33" fillId="5" borderId="93" xfId="18" applyNumberFormat="1" applyFont="1" applyFill="1" applyBorder="1" applyAlignment="1">
      <alignment horizontal="right" vertical="center" shrinkToFit="1"/>
    </xf>
    <xf numFmtId="177" fontId="33" fillId="5" borderId="95" xfId="18" applyNumberFormat="1" applyFont="1" applyFill="1" applyBorder="1" applyAlignment="1">
      <alignment horizontal="right" vertical="center" shrinkToFit="1"/>
    </xf>
    <xf numFmtId="187" fontId="33" fillId="5" borderId="95" xfId="18" applyNumberFormat="1" applyFont="1" applyFill="1" applyBorder="1" applyAlignment="1">
      <alignment horizontal="right" vertical="center" shrinkToFit="1"/>
    </xf>
    <xf numFmtId="187" fontId="33" fillId="5" borderId="0" xfId="18" applyNumberFormat="1" applyFont="1" applyFill="1" applyAlignment="1">
      <alignment horizontal="right" vertical="center" shrinkToFit="1"/>
    </xf>
    <xf numFmtId="187" fontId="33" fillId="5" borderId="56" xfId="18" applyNumberFormat="1" applyFont="1" applyFill="1" applyBorder="1" applyAlignment="1">
      <alignment horizontal="right" vertical="center" shrinkToFit="1"/>
    </xf>
    <xf numFmtId="187" fontId="33" fillId="5" borderId="157" xfId="19" applyNumberFormat="1" applyFont="1" applyFill="1" applyBorder="1" applyAlignment="1">
      <alignment horizontal="right" vertical="center" shrinkToFit="1"/>
    </xf>
    <xf numFmtId="187" fontId="33" fillId="5" borderId="11" xfId="19" applyNumberFormat="1" applyFont="1" applyFill="1" applyBorder="1" applyAlignment="1">
      <alignment horizontal="right" vertical="center" shrinkToFit="1"/>
    </xf>
    <xf numFmtId="0" fontId="33" fillId="5" borderId="28" xfId="17" applyFont="1" applyFill="1" applyBorder="1" applyAlignment="1">
      <alignment horizontal="center" vertical="center" textRotation="255" wrapText="1"/>
    </xf>
    <xf numFmtId="0" fontId="33" fillId="5" borderId="34" xfId="17" applyFont="1" applyFill="1" applyBorder="1" applyAlignment="1">
      <alignment horizontal="center" vertical="center" textRotation="255" wrapText="1"/>
    </xf>
    <xf numFmtId="0" fontId="33" fillId="5" borderId="57" xfId="17" applyFont="1" applyFill="1" applyBorder="1" applyAlignment="1">
      <alignment horizontal="center" vertical="center" textRotation="255" wrapText="1"/>
    </xf>
    <xf numFmtId="0" fontId="33" fillId="5" borderId="64" xfId="17" applyFont="1" applyFill="1" applyBorder="1" applyAlignment="1">
      <alignment horizontal="center" vertical="center" textRotation="255" wrapText="1"/>
    </xf>
    <xf numFmtId="0" fontId="33" fillId="5" borderId="26" xfId="17" applyFont="1" applyFill="1" applyBorder="1" applyAlignment="1">
      <alignment horizontal="center" vertical="center" textRotation="255" wrapText="1"/>
    </xf>
    <xf numFmtId="0" fontId="33" fillId="5" borderId="37" xfId="17" applyFont="1" applyFill="1" applyBorder="1" applyAlignment="1">
      <alignment horizontal="center" vertical="center" textRotation="255" wrapText="1"/>
    </xf>
    <xf numFmtId="0" fontId="33" fillId="5" borderId="9" xfId="17" applyFont="1" applyFill="1" applyBorder="1" applyAlignment="1">
      <alignment horizontal="center" vertical="center" textRotation="255" shrinkToFit="1"/>
    </xf>
    <xf numFmtId="0" fontId="33" fillId="5" borderId="34" xfId="17" applyFont="1" applyFill="1" applyBorder="1" applyAlignment="1">
      <alignment horizontal="center" vertical="center" textRotation="255" shrinkToFit="1"/>
    </xf>
    <xf numFmtId="0" fontId="33" fillId="5" borderId="7" xfId="17" applyFont="1" applyFill="1" applyBorder="1" applyAlignment="1">
      <alignment horizontal="center" vertical="center" textRotation="255" shrinkToFit="1"/>
    </xf>
    <xf numFmtId="0" fontId="33" fillId="5" borderId="64" xfId="17" applyFont="1" applyFill="1" applyBorder="1" applyAlignment="1">
      <alignment horizontal="center" vertical="center" textRotation="255" shrinkToFit="1"/>
    </xf>
    <xf numFmtId="0" fontId="33" fillId="5" borderId="18" xfId="17" applyFont="1" applyFill="1" applyBorder="1" applyAlignment="1">
      <alignment horizontal="center" vertical="center" textRotation="255" shrinkToFit="1"/>
    </xf>
    <xf numFmtId="0" fontId="33" fillId="5" borderId="37" xfId="17" applyFont="1" applyFill="1" applyBorder="1" applyAlignment="1">
      <alignment horizontal="center" vertical="center" textRotation="255" shrinkToFit="1"/>
    </xf>
    <xf numFmtId="177" fontId="33" fillId="5" borderId="57" xfId="19" applyNumberFormat="1" applyFont="1" applyFill="1" applyBorder="1" applyAlignment="1">
      <alignment horizontal="right" vertical="center" shrinkToFit="1"/>
    </xf>
    <xf numFmtId="177" fontId="33" fillId="5" borderId="0" xfId="19" applyNumberFormat="1" applyFont="1" applyFill="1" applyAlignment="1">
      <alignment horizontal="right" vertical="center" shrinkToFit="1"/>
    </xf>
    <xf numFmtId="177" fontId="33" fillId="5" borderId="93" xfId="19" applyNumberFormat="1" applyFont="1" applyFill="1" applyBorder="1" applyAlignment="1">
      <alignment horizontal="right" vertical="center" shrinkToFit="1"/>
    </xf>
    <xf numFmtId="177" fontId="33" fillId="5" borderId="95" xfId="19" applyNumberFormat="1" applyFont="1" applyFill="1" applyBorder="1" applyAlignment="1">
      <alignment horizontal="right" vertical="center" shrinkToFit="1"/>
    </xf>
    <xf numFmtId="187" fontId="33" fillId="5" borderId="95" xfId="19" applyNumberFormat="1" applyFont="1" applyFill="1" applyBorder="1" applyAlignment="1">
      <alignment horizontal="right" vertical="center" shrinkToFit="1"/>
    </xf>
    <xf numFmtId="187" fontId="33" fillId="5" borderId="0" xfId="19" applyNumberFormat="1" applyFont="1" applyFill="1" applyAlignment="1">
      <alignment horizontal="right" vertical="center" shrinkToFit="1"/>
    </xf>
    <xf numFmtId="187" fontId="33" fillId="5" borderId="56" xfId="19" applyNumberFormat="1" applyFont="1" applyFill="1" applyBorder="1" applyAlignment="1">
      <alignment horizontal="right" vertical="center" shrinkToFit="1"/>
    </xf>
    <xf numFmtId="0" fontId="33" fillId="5" borderId="40" xfId="17" applyFont="1" applyFill="1" applyBorder="1" applyAlignment="1">
      <alignment vertical="center"/>
    </xf>
    <xf numFmtId="0" fontId="33" fillId="5" borderId="37" xfId="17" applyFont="1" applyFill="1" applyBorder="1" applyAlignment="1">
      <alignment vertical="center"/>
    </xf>
    <xf numFmtId="0" fontId="2" fillId="5" borderId="57" xfId="17" applyFont="1" applyFill="1" applyBorder="1" applyAlignment="1">
      <alignment vertical="center" shrinkToFit="1"/>
    </xf>
    <xf numFmtId="0" fontId="2" fillId="5" borderId="0" xfId="17" applyFont="1" applyFill="1" applyAlignment="1">
      <alignment vertical="center" shrinkToFit="1"/>
    </xf>
    <xf numFmtId="0" fontId="2" fillId="5" borderId="64" xfId="17" applyFont="1" applyFill="1" applyBorder="1" applyAlignment="1">
      <alignment vertical="center" shrinkToFit="1"/>
    </xf>
    <xf numFmtId="0" fontId="33" fillId="5" borderId="27" xfId="19" applyFont="1" applyFill="1" applyBorder="1" applyAlignment="1">
      <alignment horizontal="center" vertical="center"/>
    </xf>
    <xf numFmtId="0" fontId="33" fillId="5" borderId="35" xfId="19" applyFont="1" applyFill="1" applyBorder="1" applyAlignment="1">
      <alignment horizontal="center" vertical="center"/>
    </xf>
    <xf numFmtId="0" fontId="33" fillId="5" borderId="82" xfId="19" applyFont="1" applyFill="1" applyBorder="1" applyAlignment="1">
      <alignment horizontal="center" vertical="center"/>
    </xf>
    <xf numFmtId="0" fontId="33" fillId="5" borderId="26" xfId="17" applyFont="1" applyFill="1" applyBorder="1" applyAlignment="1">
      <alignment vertical="center"/>
    </xf>
    <xf numFmtId="0" fontId="33" fillId="5" borderId="57" xfId="17" applyFont="1" applyFill="1" applyBorder="1" applyAlignment="1">
      <alignment vertical="center" shrinkToFit="1"/>
    </xf>
    <xf numFmtId="0" fontId="33" fillId="5" borderId="0" xfId="17" applyFont="1" applyFill="1" applyAlignment="1">
      <alignment vertical="center" shrinkToFit="1"/>
    </xf>
    <xf numFmtId="0" fontId="33" fillId="5" borderId="64" xfId="17" applyFont="1" applyFill="1" applyBorder="1" applyAlignment="1">
      <alignment vertical="center" shrinkToFit="1"/>
    </xf>
    <xf numFmtId="0" fontId="33" fillId="5" borderId="35" xfId="17" applyFont="1" applyFill="1" applyBorder="1" applyAlignment="1">
      <alignment horizontal="center" vertical="center" wrapText="1"/>
    </xf>
    <xf numFmtId="177" fontId="33" fillId="5" borderId="27" xfId="19" applyNumberFormat="1" applyFont="1" applyFill="1" applyBorder="1" applyAlignment="1">
      <alignment horizontal="right" vertical="center" shrinkToFit="1"/>
    </xf>
    <xf numFmtId="177" fontId="33" fillId="5" borderId="35" xfId="19" applyNumberFormat="1" applyFont="1" applyFill="1" applyBorder="1" applyAlignment="1">
      <alignment horizontal="right" vertical="center" shrinkToFit="1"/>
    </xf>
    <xf numFmtId="177" fontId="33" fillId="5" borderId="158" xfId="19" applyNumberFormat="1" applyFont="1" applyFill="1" applyBorder="1" applyAlignment="1">
      <alignment horizontal="right" vertical="center" shrinkToFit="1"/>
    </xf>
    <xf numFmtId="177" fontId="33" fillId="5" borderId="159" xfId="19" applyNumberFormat="1" applyFont="1" applyFill="1" applyBorder="1" applyAlignment="1">
      <alignment horizontal="right" vertical="center" shrinkToFit="1"/>
    </xf>
    <xf numFmtId="177" fontId="33" fillId="5" borderId="160" xfId="19" applyNumberFormat="1" applyFont="1" applyFill="1" applyBorder="1" applyAlignment="1">
      <alignment horizontal="right" vertical="center" shrinkToFit="1"/>
    </xf>
    <xf numFmtId="177" fontId="33" fillId="5" borderId="161" xfId="19" applyNumberFormat="1" applyFont="1" applyFill="1" applyBorder="1" applyAlignment="1">
      <alignment horizontal="right" vertical="center" shrinkToFit="1"/>
    </xf>
    <xf numFmtId="177" fontId="33" fillId="5" borderId="162" xfId="19" applyNumberFormat="1" applyFont="1" applyFill="1" applyBorder="1" applyAlignment="1">
      <alignment horizontal="right" vertical="center" shrinkToFit="1"/>
    </xf>
    <xf numFmtId="177" fontId="33" fillId="5" borderId="99" xfId="19" applyNumberFormat="1" applyFont="1" applyFill="1" applyBorder="1" applyAlignment="1">
      <alignment horizontal="right" vertical="center" shrinkToFit="1"/>
    </xf>
    <xf numFmtId="177" fontId="33" fillId="5" borderId="40" xfId="19" applyNumberFormat="1" applyFont="1" applyFill="1" applyBorder="1" applyAlignment="1">
      <alignment horizontal="right" vertical="center" shrinkToFit="1"/>
    </xf>
    <xf numFmtId="177" fontId="33" fillId="5" borderId="97" xfId="19" applyNumberFormat="1" applyFont="1" applyFill="1" applyBorder="1" applyAlignment="1">
      <alignment horizontal="right" vertical="center" shrinkToFit="1"/>
    </xf>
    <xf numFmtId="187" fontId="33" fillId="5" borderId="99" xfId="19" applyNumberFormat="1" applyFont="1" applyFill="1" applyBorder="1" applyAlignment="1">
      <alignment horizontal="right" vertical="center" shrinkToFit="1"/>
    </xf>
    <xf numFmtId="187" fontId="33" fillId="5" borderId="40" xfId="19" applyNumberFormat="1" applyFont="1" applyFill="1" applyBorder="1" applyAlignment="1">
      <alignment horizontal="right" vertical="center" shrinkToFit="1"/>
    </xf>
    <xf numFmtId="187" fontId="33" fillId="5" borderId="72" xfId="19" applyNumberFormat="1" applyFont="1" applyFill="1" applyBorder="1" applyAlignment="1">
      <alignment horizontal="right" vertical="center" shrinkToFit="1"/>
    </xf>
    <xf numFmtId="0" fontId="33" fillId="5" borderId="9" xfId="17" applyFont="1" applyFill="1" applyBorder="1" applyAlignment="1">
      <alignment horizontal="center" vertical="top" wrapText="1"/>
    </xf>
    <xf numFmtId="0" fontId="33" fillId="5" borderId="48" xfId="17" applyFont="1" applyFill="1" applyBorder="1" applyAlignment="1">
      <alignment horizontal="center" vertical="top" wrapText="1"/>
    </xf>
    <xf numFmtId="0" fontId="33" fillId="5" borderId="34" xfId="17" applyFont="1" applyFill="1" applyBorder="1" applyAlignment="1">
      <alignment horizontal="center" vertical="top" wrapText="1"/>
    </xf>
    <xf numFmtId="0" fontId="33" fillId="5" borderId="7" xfId="17" applyFont="1" applyFill="1" applyBorder="1" applyAlignment="1">
      <alignment horizontal="center" vertical="top" wrapText="1"/>
    </xf>
    <xf numFmtId="0" fontId="33" fillId="5" borderId="0" xfId="17" applyFont="1" applyFill="1" applyAlignment="1">
      <alignment horizontal="center" vertical="top" wrapText="1"/>
    </xf>
    <xf numFmtId="0" fontId="33" fillId="5" borderId="64" xfId="17" applyFont="1" applyFill="1" applyBorder="1" applyAlignment="1">
      <alignment horizontal="center" vertical="top" wrapText="1"/>
    </xf>
    <xf numFmtId="0" fontId="33" fillId="5" borderId="18" xfId="17" applyFont="1" applyFill="1" applyBorder="1" applyAlignment="1">
      <alignment horizontal="center" vertical="top" wrapText="1"/>
    </xf>
    <xf numFmtId="0" fontId="33" fillId="5" borderId="40" xfId="17" applyFont="1" applyFill="1" applyBorder="1" applyAlignment="1">
      <alignment horizontal="center" vertical="top" wrapText="1"/>
    </xf>
    <xf numFmtId="177" fontId="33" fillId="5" borderId="163" xfId="19" applyNumberFormat="1" applyFont="1" applyFill="1" applyBorder="1" applyAlignment="1">
      <alignment horizontal="right" vertical="center" shrinkToFit="1"/>
    </xf>
    <xf numFmtId="177" fontId="33" fillId="5" borderId="98" xfId="19" applyNumberFormat="1" applyFont="1" applyFill="1" applyBorder="1" applyAlignment="1">
      <alignment horizontal="right" vertical="center" shrinkToFit="1"/>
    </xf>
    <xf numFmtId="187" fontId="33" fillId="5" borderId="160" xfId="19" applyNumberFormat="1" applyFont="1" applyFill="1" applyBorder="1" applyAlignment="1">
      <alignment horizontal="right" vertical="center" shrinkToFit="1"/>
    </xf>
    <xf numFmtId="187" fontId="33" fillId="5" borderId="161" xfId="19" applyNumberFormat="1" applyFont="1" applyFill="1" applyBorder="1" applyAlignment="1">
      <alignment horizontal="right" vertical="center" shrinkToFit="1"/>
    </xf>
    <xf numFmtId="187" fontId="33" fillId="5" borderId="164" xfId="19" applyNumberFormat="1" applyFont="1" applyFill="1" applyBorder="1" applyAlignment="1">
      <alignment horizontal="right" vertical="center" shrinkToFit="1"/>
    </xf>
    <xf numFmtId="177" fontId="33" fillId="5" borderId="26" xfId="19" applyNumberFormat="1" applyFont="1" applyFill="1" applyBorder="1" applyAlignment="1">
      <alignment horizontal="right" vertical="center" shrinkToFit="1"/>
    </xf>
    <xf numFmtId="0" fontId="35" fillId="5" borderId="36" xfId="17" applyFont="1" applyFill="1" applyBorder="1" applyAlignment="1">
      <alignment horizontal="center" vertical="center"/>
    </xf>
    <xf numFmtId="0" fontId="33" fillId="5" borderId="28" xfId="17" applyFont="1" applyFill="1" applyBorder="1" applyAlignment="1">
      <alignment horizontal="center" vertical="center" wrapText="1"/>
    </xf>
    <xf numFmtId="0" fontId="33" fillId="5" borderId="48" xfId="17" applyFont="1" applyFill="1" applyBorder="1" applyAlignment="1">
      <alignment horizontal="center" vertical="center" wrapText="1"/>
    </xf>
    <xf numFmtId="0" fontId="33" fillId="5" borderId="34" xfId="17" applyFont="1" applyFill="1" applyBorder="1" applyAlignment="1">
      <alignment horizontal="center" vertical="center" wrapText="1"/>
    </xf>
    <xf numFmtId="0" fontId="33" fillId="5" borderId="57" xfId="17" applyFont="1" applyFill="1" applyBorder="1" applyAlignment="1">
      <alignment horizontal="center" vertical="center" wrapText="1"/>
    </xf>
    <xf numFmtId="0" fontId="33" fillId="5" borderId="0" xfId="17" applyFont="1" applyFill="1" applyAlignment="1">
      <alignment horizontal="center" vertical="center" wrapText="1"/>
    </xf>
    <xf numFmtId="0" fontId="33" fillId="5" borderId="64" xfId="17" applyFont="1" applyFill="1" applyBorder="1" applyAlignment="1">
      <alignment horizontal="center" vertical="center" wrapText="1"/>
    </xf>
    <xf numFmtId="0" fontId="33" fillId="5" borderId="40" xfId="17" applyFont="1" applyFill="1" applyBorder="1" applyAlignment="1">
      <alignment horizontal="center" vertical="center" wrapText="1"/>
    </xf>
    <xf numFmtId="0" fontId="33" fillId="5" borderId="37" xfId="17" applyFont="1" applyFill="1" applyBorder="1" applyAlignment="1">
      <alignment horizontal="center" vertical="center" wrapText="1"/>
    </xf>
    <xf numFmtId="0" fontId="33" fillId="5" borderId="28" xfId="19" applyFont="1" applyFill="1" applyBorder="1" applyAlignment="1">
      <alignment horizontal="left" vertical="center" shrinkToFit="1"/>
    </xf>
    <xf numFmtId="0" fontId="33" fillId="5" borderId="48" xfId="19" applyFont="1" applyFill="1" applyBorder="1" applyAlignment="1">
      <alignment horizontal="left" vertical="center" shrinkToFit="1"/>
    </xf>
    <xf numFmtId="0" fontId="33" fillId="5" borderId="34" xfId="19" applyFont="1" applyFill="1" applyBorder="1" applyAlignment="1">
      <alignment horizontal="left" vertical="center" shrinkToFit="1"/>
    </xf>
    <xf numFmtId="187" fontId="33" fillId="5" borderId="165" xfId="19" applyNumberFormat="1" applyFont="1" applyFill="1" applyBorder="1" applyAlignment="1">
      <alignment horizontal="right" vertical="center" shrinkToFit="1"/>
    </xf>
    <xf numFmtId="187" fontId="33" fillId="5" borderId="30" xfId="19" applyNumberFormat="1" applyFont="1" applyFill="1" applyBorder="1" applyAlignment="1">
      <alignment horizontal="right" vertical="center" shrinkToFit="1"/>
    </xf>
    <xf numFmtId="0" fontId="33" fillId="5" borderId="57" xfId="19" applyFont="1" applyFill="1" applyBorder="1" applyAlignment="1">
      <alignment horizontal="left" vertical="center" shrinkToFit="1"/>
    </xf>
    <xf numFmtId="0" fontId="33" fillId="5" borderId="0" xfId="19" applyFont="1" applyFill="1" applyAlignment="1">
      <alignment horizontal="left" vertical="center" shrinkToFit="1"/>
    </xf>
    <xf numFmtId="0" fontId="33" fillId="5" borderId="64" xfId="19" applyFont="1" applyFill="1" applyBorder="1" applyAlignment="1">
      <alignment horizontal="left" vertical="center" shrinkToFit="1"/>
    </xf>
    <xf numFmtId="0" fontId="33" fillId="5" borderId="9" xfId="17" applyFont="1" applyFill="1" applyBorder="1" applyAlignment="1">
      <alignment horizontal="center" vertical="center" wrapText="1"/>
    </xf>
    <xf numFmtId="0" fontId="33" fillId="5" borderId="7" xfId="17" applyFont="1" applyFill="1" applyBorder="1" applyAlignment="1">
      <alignment horizontal="center" vertical="center" wrapText="1"/>
    </xf>
    <xf numFmtId="0" fontId="33" fillId="5" borderId="53" xfId="17" applyFont="1" applyFill="1" applyBorder="1" applyAlignment="1">
      <alignment horizontal="center" vertical="center" wrapText="1"/>
    </xf>
    <xf numFmtId="0" fontId="33" fillId="5" borderId="54" xfId="17" applyFont="1" applyFill="1" applyBorder="1" applyAlignment="1">
      <alignment horizontal="center" vertical="center" wrapText="1"/>
    </xf>
    <xf numFmtId="0" fontId="33" fillId="5" borderId="73" xfId="17" applyFont="1" applyFill="1" applyBorder="1" applyAlignment="1">
      <alignment horizontal="center" vertical="center" wrapText="1"/>
    </xf>
    <xf numFmtId="187" fontId="33" fillId="5" borderId="128" xfId="19" applyNumberFormat="1" applyFont="1" applyFill="1" applyBorder="1" applyAlignment="1">
      <alignment horizontal="right" vertical="center" shrinkToFit="1"/>
    </xf>
    <xf numFmtId="187" fontId="33" fillId="5" borderId="166" xfId="19" applyNumberFormat="1" applyFont="1" applyFill="1" applyBorder="1" applyAlignment="1">
      <alignment horizontal="right" vertical="center" shrinkToFit="1"/>
    </xf>
    <xf numFmtId="187" fontId="33" fillId="5" borderId="167" xfId="19" applyNumberFormat="1" applyFont="1" applyFill="1" applyBorder="1" applyAlignment="1">
      <alignment horizontal="right" vertical="center" shrinkToFit="1"/>
    </xf>
    <xf numFmtId="187" fontId="33" fillId="5" borderId="168" xfId="19" applyNumberFormat="1" applyFont="1" applyFill="1" applyBorder="1" applyAlignment="1">
      <alignment horizontal="right" vertical="center" shrinkToFit="1"/>
    </xf>
    <xf numFmtId="0" fontId="33" fillId="5" borderId="89" xfId="17" applyFont="1" applyFill="1" applyBorder="1" applyAlignment="1">
      <alignment horizontal="center" vertical="center"/>
    </xf>
    <xf numFmtId="0" fontId="33" fillId="5" borderId="79" xfId="17" applyFont="1" applyFill="1" applyBorder="1" applyAlignment="1">
      <alignment horizontal="center" vertical="center"/>
    </xf>
    <xf numFmtId="0" fontId="33" fillId="5" borderId="80" xfId="17" applyFont="1" applyFill="1" applyBorder="1" applyAlignment="1">
      <alignment horizontal="center" vertical="center"/>
    </xf>
    <xf numFmtId="0" fontId="33" fillId="5" borderId="78" xfId="17" applyFont="1" applyFill="1" applyBorder="1" applyAlignment="1">
      <alignment horizontal="center" vertical="center"/>
    </xf>
    <xf numFmtId="0" fontId="33" fillId="5" borderId="74" xfId="17" applyFont="1" applyFill="1" applyBorder="1" applyAlignment="1">
      <alignment vertical="center"/>
    </xf>
    <xf numFmtId="0" fontId="33" fillId="5" borderId="73" xfId="17" applyFont="1" applyFill="1" applyBorder="1" applyAlignment="1">
      <alignment vertical="center"/>
    </xf>
    <xf numFmtId="177" fontId="33" fillId="5" borderId="171" xfId="19" applyNumberFormat="1" applyFont="1" applyFill="1" applyBorder="1" applyAlignment="1">
      <alignment horizontal="right" vertical="center" shrinkToFit="1"/>
    </xf>
    <xf numFmtId="177" fontId="33" fillId="5" borderId="172" xfId="19" applyNumberFormat="1" applyFont="1" applyFill="1" applyBorder="1" applyAlignment="1">
      <alignment horizontal="right" vertical="center" shrinkToFit="1"/>
    </xf>
    <xf numFmtId="187" fontId="33" fillId="5" borderId="172" xfId="19" applyNumberFormat="1" applyFont="1" applyFill="1" applyBorder="1" applyAlignment="1">
      <alignment horizontal="right" vertical="center" shrinkToFit="1"/>
    </xf>
    <xf numFmtId="187" fontId="33" fillId="5" borderId="173" xfId="19" applyNumberFormat="1" applyFont="1" applyFill="1" applyBorder="1" applyAlignment="1">
      <alignment horizontal="right" vertical="center" shrinkToFit="1"/>
    </xf>
    <xf numFmtId="0" fontId="33" fillId="5" borderId="9" xfId="17" applyFont="1" applyFill="1" applyBorder="1" applyAlignment="1">
      <alignment horizontal="left" vertical="center"/>
    </xf>
    <xf numFmtId="0" fontId="33" fillId="5" borderId="48" xfId="17" applyFont="1" applyFill="1" applyBorder="1" applyAlignment="1">
      <alignment horizontal="left" vertical="center"/>
    </xf>
    <xf numFmtId="0" fontId="33" fillId="5" borderId="48" xfId="17" applyFont="1" applyFill="1" applyBorder="1" applyAlignment="1">
      <alignment horizontal="right" vertical="center"/>
    </xf>
    <xf numFmtId="0" fontId="33" fillId="5" borderId="34" xfId="17" applyFont="1" applyFill="1" applyBorder="1" applyAlignment="1">
      <alignment horizontal="right" vertical="center"/>
    </xf>
    <xf numFmtId="177" fontId="33" fillId="5" borderId="28" xfId="18" applyNumberFormat="1" applyFont="1" applyFill="1" applyBorder="1" applyAlignment="1">
      <alignment horizontal="right" vertical="center" shrinkToFit="1"/>
    </xf>
    <xf numFmtId="177" fontId="33" fillId="5" borderId="48" xfId="18" applyNumberFormat="1" applyFont="1" applyFill="1" applyBorder="1" applyAlignment="1">
      <alignment horizontal="right" vertical="center" shrinkToFit="1"/>
    </xf>
    <xf numFmtId="177" fontId="33" fillId="5" borderId="90" xfId="18" applyNumberFormat="1" applyFont="1" applyFill="1" applyBorder="1" applyAlignment="1">
      <alignment horizontal="right" vertical="center" shrinkToFit="1"/>
    </xf>
    <xf numFmtId="177" fontId="33" fillId="5" borderId="92" xfId="18" applyNumberFormat="1" applyFont="1" applyFill="1" applyBorder="1" applyAlignment="1">
      <alignment horizontal="right" vertical="center" shrinkToFit="1"/>
    </xf>
    <xf numFmtId="187" fontId="33" fillId="5" borderId="174" xfId="19" applyNumberFormat="1" applyFont="1" applyFill="1" applyBorder="1" applyAlignment="1">
      <alignment horizontal="right" vertical="center" shrinkToFit="1"/>
    </xf>
    <xf numFmtId="187" fontId="33" fillId="5" borderId="175" xfId="19" applyNumberFormat="1" applyFont="1" applyFill="1" applyBorder="1" applyAlignment="1">
      <alignment horizontal="right" vertical="center" shrinkToFit="1"/>
    </xf>
    <xf numFmtId="187" fontId="33" fillId="5" borderId="176" xfId="19" applyNumberFormat="1" applyFont="1" applyFill="1" applyBorder="1" applyAlignment="1">
      <alignment horizontal="right" vertical="center" shrinkToFit="1"/>
    </xf>
    <xf numFmtId="176" fontId="33" fillId="5" borderId="28" xfId="19" applyNumberFormat="1" applyFont="1" applyFill="1" applyBorder="1" applyAlignment="1">
      <alignment horizontal="right" vertical="center" shrinkToFit="1"/>
    </xf>
    <xf numFmtId="176" fontId="33" fillId="5" borderId="48" xfId="19" applyNumberFormat="1" applyFont="1" applyFill="1" applyBorder="1" applyAlignment="1">
      <alignment horizontal="right" vertical="center" shrinkToFit="1"/>
    </xf>
    <xf numFmtId="176" fontId="33" fillId="5" borderId="34" xfId="19" applyNumberFormat="1" applyFont="1" applyFill="1" applyBorder="1" applyAlignment="1">
      <alignment horizontal="right" vertical="center" shrinkToFit="1"/>
    </xf>
    <xf numFmtId="0" fontId="33" fillId="5" borderId="81" xfId="17" applyFont="1" applyFill="1" applyBorder="1" applyAlignment="1">
      <alignment horizontal="center" vertical="center"/>
    </xf>
    <xf numFmtId="0" fontId="33" fillId="5" borderId="9" xfId="17" applyFont="1" applyFill="1" applyBorder="1" applyAlignment="1">
      <alignment horizontal="center" vertical="center" textRotation="255" wrapText="1"/>
    </xf>
    <xf numFmtId="0" fontId="33" fillId="5" borderId="7" xfId="17" applyFont="1" applyFill="1" applyBorder="1" applyAlignment="1">
      <alignment horizontal="center" vertical="center" textRotation="255" wrapText="1"/>
    </xf>
    <xf numFmtId="0" fontId="33" fillId="5" borderId="18" xfId="17" applyFont="1" applyFill="1" applyBorder="1" applyAlignment="1">
      <alignment horizontal="center" vertical="center" textRotation="255" wrapText="1"/>
    </xf>
    <xf numFmtId="0" fontId="33" fillId="5" borderId="13" xfId="17" applyFont="1" applyFill="1" applyBorder="1" applyAlignment="1">
      <alignment horizontal="left" vertical="center" wrapText="1"/>
    </xf>
    <xf numFmtId="0" fontId="33" fillId="5" borderId="83" xfId="17" applyFont="1" applyFill="1" applyBorder="1" applyAlignment="1">
      <alignment horizontal="left" vertical="center"/>
    </xf>
    <xf numFmtId="0" fontId="33" fillId="5" borderId="84" xfId="17" applyFont="1" applyFill="1" applyBorder="1" applyAlignment="1">
      <alignment horizontal="left" vertical="center"/>
    </xf>
    <xf numFmtId="187" fontId="33" fillId="5" borderId="127" xfId="19" applyNumberFormat="1" applyFont="1" applyFill="1" applyBorder="1" applyAlignment="1">
      <alignment horizontal="right" vertical="center" shrinkToFit="1"/>
    </xf>
    <xf numFmtId="177" fontId="33" fillId="5" borderId="169" xfId="19" applyNumberFormat="1" applyFont="1" applyFill="1" applyBorder="1" applyAlignment="1">
      <alignment horizontal="right" vertical="center" shrinkToFit="1"/>
    </xf>
    <xf numFmtId="177" fontId="33" fillId="5" borderId="170" xfId="19" applyNumberFormat="1" applyFont="1" applyFill="1" applyBorder="1" applyAlignment="1">
      <alignment horizontal="right" vertical="center" shrinkToFit="1"/>
    </xf>
    <xf numFmtId="0" fontId="33" fillId="5" borderId="7" xfId="17" applyFont="1" applyFill="1" applyBorder="1" applyAlignment="1">
      <alignment vertical="center"/>
    </xf>
    <xf numFmtId="176" fontId="33" fillId="5" borderId="57" xfId="19" applyNumberFormat="1" applyFont="1" applyFill="1" applyBorder="1" applyAlignment="1">
      <alignment horizontal="right" vertical="center" shrinkToFit="1"/>
    </xf>
    <xf numFmtId="176" fontId="33" fillId="5" borderId="0" xfId="19" applyNumberFormat="1" applyFont="1" applyFill="1" applyAlignment="1">
      <alignment horizontal="right" vertical="center" shrinkToFit="1"/>
    </xf>
    <xf numFmtId="176" fontId="33" fillId="5" borderId="64" xfId="19" applyNumberFormat="1" applyFont="1" applyFill="1" applyBorder="1" applyAlignment="1">
      <alignment horizontal="right" vertical="center" shrinkToFit="1"/>
    </xf>
    <xf numFmtId="176" fontId="33" fillId="5" borderId="56" xfId="19" applyNumberFormat="1" applyFont="1" applyFill="1" applyBorder="1" applyAlignment="1">
      <alignment horizontal="right" vertical="center" shrinkToFit="1"/>
    </xf>
    <xf numFmtId="0" fontId="33" fillId="5" borderId="0" xfId="17" applyFont="1" applyFill="1" applyAlignment="1">
      <alignment horizontal="right" vertical="center" wrapText="1"/>
    </xf>
    <xf numFmtId="0" fontId="33" fillId="5" borderId="0" xfId="17" applyFont="1" applyFill="1" applyAlignment="1">
      <alignment horizontal="right" vertical="center"/>
    </xf>
    <xf numFmtId="0" fontId="33" fillId="5" borderId="64" xfId="17" applyFont="1" applyFill="1" applyBorder="1" applyAlignment="1">
      <alignment horizontal="right" vertical="center"/>
    </xf>
    <xf numFmtId="187" fontId="33" fillId="5" borderId="177" xfId="19" applyNumberFormat="1" applyFont="1" applyFill="1" applyBorder="1" applyAlignment="1">
      <alignment horizontal="right" vertical="center" shrinkToFit="1"/>
    </xf>
    <xf numFmtId="187" fontId="33" fillId="5" borderId="178" xfId="19" applyNumberFormat="1" applyFont="1" applyFill="1" applyBorder="1" applyAlignment="1">
      <alignment horizontal="right" vertical="center" shrinkToFit="1"/>
    </xf>
    <xf numFmtId="187" fontId="33" fillId="5" borderId="179" xfId="19" applyNumberFormat="1" applyFont="1" applyFill="1" applyBorder="1" applyAlignment="1">
      <alignment horizontal="right" vertical="center" shrinkToFit="1"/>
    </xf>
    <xf numFmtId="176" fontId="33" fillId="5" borderId="76" xfId="19" applyNumberFormat="1" applyFont="1" applyFill="1" applyBorder="1" applyAlignment="1">
      <alignment horizontal="right" vertical="center" shrinkToFit="1"/>
    </xf>
    <xf numFmtId="0" fontId="33" fillId="5" borderId="54" xfId="17" applyFont="1" applyFill="1" applyBorder="1" applyAlignment="1">
      <alignment horizontal="center" vertical="center"/>
    </xf>
    <xf numFmtId="0" fontId="33" fillId="5" borderId="73" xfId="17" applyFont="1" applyFill="1" applyBorder="1" applyAlignment="1">
      <alignment horizontal="center" vertical="center"/>
    </xf>
    <xf numFmtId="187" fontId="33" fillId="5" borderId="129" xfId="19" applyNumberFormat="1" applyFont="1" applyFill="1" applyBorder="1" applyAlignment="1">
      <alignment horizontal="right" vertical="center" shrinkToFit="1"/>
    </xf>
    <xf numFmtId="187" fontId="33" fillId="5" borderId="83" xfId="19" applyNumberFormat="1" applyFont="1" applyFill="1" applyBorder="1" applyAlignment="1">
      <alignment horizontal="right" vertical="center" shrinkToFit="1"/>
    </xf>
    <xf numFmtId="187" fontId="33" fillId="5" borderId="180" xfId="19" applyNumberFormat="1" applyFont="1" applyFill="1" applyBorder="1" applyAlignment="1">
      <alignment horizontal="right" vertical="center" shrinkToFit="1"/>
    </xf>
    <xf numFmtId="187" fontId="33" fillId="5" borderId="181" xfId="19" applyNumberFormat="1" applyFont="1" applyFill="1" applyBorder="1" applyAlignment="1">
      <alignment horizontal="right" vertical="center" shrinkToFit="1"/>
    </xf>
    <xf numFmtId="0" fontId="33" fillId="5" borderId="53" xfId="17" applyFont="1" applyFill="1" applyBorder="1" applyAlignment="1">
      <alignment vertical="center"/>
    </xf>
    <xf numFmtId="188" fontId="33" fillId="5" borderId="74" xfId="19" applyNumberFormat="1" applyFont="1" applyFill="1" applyBorder="1" applyAlignment="1">
      <alignment horizontal="right" vertical="center" shrinkToFit="1"/>
    </xf>
    <xf numFmtId="188" fontId="33" fillId="5" borderId="54" xfId="19" applyNumberFormat="1" applyFont="1" applyFill="1" applyBorder="1" applyAlignment="1">
      <alignment horizontal="right" vertical="center" shrinkToFit="1"/>
    </xf>
    <xf numFmtId="188" fontId="33" fillId="5" borderId="73" xfId="19" applyNumberFormat="1" applyFont="1" applyFill="1" applyBorder="1" applyAlignment="1">
      <alignment horizontal="right" vertical="center" shrinkToFit="1"/>
    </xf>
    <xf numFmtId="188" fontId="33" fillId="5" borderId="182" xfId="19" applyNumberFormat="1" applyFont="1" applyFill="1" applyBorder="1" applyAlignment="1">
      <alignment horizontal="right" vertical="center" shrinkToFit="1"/>
    </xf>
    <xf numFmtId="188" fontId="33" fillId="5" borderId="183" xfId="19" applyNumberFormat="1" applyFont="1" applyFill="1" applyBorder="1" applyAlignment="1">
      <alignment horizontal="right" vertical="center" shrinkToFit="1"/>
    </xf>
    <xf numFmtId="188" fontId="33" fillId="5" borderId="184" xfId="19" applyNumberFormat="1" applyFont="1" applyFill="1" applyBorder="1" applyAlignment="1">
      <alignment horizontal="right" vertical="center" shrinkToFit="1"/>
    </xf>
    <xf numFmtId="0" fontId="33" fillId="5" borderId="9" xfId="17" applyFont="1" applyFill="1" applyBorder="1" applyAlignment="1">
      <alignment horizontal="left" vertical="center" wrapText="1"/>
    </xf>
    <xf numFmtId="0" fontId="33" fillId="5" borderId="48" xfId="17" applyFont="1" applyFill="1" applyBorder="1" applyAlignment="1">
      <alignment horizontal="left" vertical="center" wrapText="1"/>
    </xf>
    <xf numFmtId="0" fontId="33" fillId="5" borderId="53" xfId="17" applyFont="1" applyFill="1" applyBorder="1" applyAlignment="1">
      <alignment horizontal="left" vertical="center" wrapText="1"/>
    </xf>
    <xf numFmtId="0" fontId="33" fillId="5" borderId="54" xfId="17" applyFont="1" applyFill="1" applyBorder="1" applyAlignment="1">
      <alignment horizontal="left" vertical="center" wrapText="1"/>
    </xf>
    <xf numFmtId="0" fontId="33" fillId="5" borderId="48" xfId="17" applyFont="1" applyFill="1" applyBorder="1" applyAlignment="1">
      <alignment horizontal="center" vertical="center"/>
    </xf>
    <xf numFmtId="0" fontId="33" fillId="5" borderId="34" xfId="17" applyFont="1" applyFill="1" applyBorder="1" applyAlignment="1">
      <alignment horizontal="center" vertical="center"/>
    </xf>
    <xf numFmtId="187" fontId="33" fillId="5" borderId="27" xfId="19" applyNumberFormat="1" applyFont="1" applyFill="1" applyBorder="1" applyAlignment="1">
      <alignment horizontal="right" vertical="center" shrinkToFit="1"/>
    </xf>
    <xf numFmtId="187" fontId="33" fillId="5" borderId="35" xfId="19" applyNumberFormat="1" applyFont="1" applyFill="1" applyBorder="1" applyAlignment="1">
      <alignment horizontal="right" vertical="center" shrinkToFit="1"/>
    </xf>
    <xf numFmtId="187" fontId="33" fillId="5" borderId="158" xfId="19" applyNumberFormat="1" applyFont="1" applyFill="1" applyBorder="1" applyAlignment="1">
      <alignment horizontal="right" vertical="center" shrinkToFit="1"/>
    </xf>
    <xf numFmtId="187" fontId="33" fillId="5" borderId="159" xfId="19" applyNumberFormat="1" applyFont="1" applyFill="1" applyBorder="1" applyAlignment="1">
      <alignment horizontal="right" vertical="center" shrinkToFit="1"/>
    </xf>
    <xf numFmtId="187" fontId="33" fillId="5" borderId="162" xfId="19" applyNumberFormat="1" applyFont="1" applyFill="1" applyBorder="1" applyAlignment="1">
      <alignment horizontal="right" vertical="center" shrinkToFit="1"/>
    </xf>
    <xf numFmtId="188" fontId="33" fillId="5" borderId="57" xfId="19" applyNumberFormat="1" applyFont="1" applyFill="1" applyBorder="1" applyAlignment="1">
      <alignment horizontal="right" vertical="center" shrinkToFit="1"/>
    </xf>
    <xf numFmtId="188" fontId="33" fillId="5" borderId="0" xfId="19" applyNumberFormat="1" applyFont="1" applyFill="1" applyAlignment="1">
      <alignment horizontal="right" vertical="center" shrinkToFit="1"/>
    </xf>
    <xf numFmtId="188" fontId="33" fillId="5" borderId="64" xfId="19" applyNumberFormat="1" applyFont="1" applyFill="1" applyBorder="1" applyAlignment="1">
      <alignment horizontal="right" vertical="center" shrinkToFit="1"/>
    </xf>
    <xf numFmtId="188" fontId="33" fillId="5" borderId="56" xfId="19" applyNumberFormat="1" applyFont="1" applyFill="1" applyBorder="1" applyAlignment="1">
      <alignment horizontal="right" vertical="center" shrinkToFit="1"/>
    </xf>
    <xf numFmtId="0" fontId="35" fillId="5" borderId="18" xfId="17" applyFont="1" applyFill="1" applyBorder="1" applyAlignment="1">
      <alignment horizontal="left" vertical="center"/>
    </xf>
    <xf numFmtId="0" fontId="33" fillId="5" borderId="40" xfId="17" applyFont="1" applyFill="1" applyBorder="1" applyAlignment="1">
      <alignment horizontal="left" vertical="center"/>
    </xf>
    <xf numFmtId="0" fontId="33" fillId="5" borderId="40" xfId="17" applyFont="1" applyFill="1" applyBorder="1" applyAlignment="1">
      <alignment horizontal="right" vertical="center" wrapText="1"/>
    </xf>
    <xf numFmtId="0" fontId="33" fillId="5" borderId="40" xfId="17" applyFont="1" applyFill="1" applyBorder="1" applyAlignment="1">
      <alignment horizontal="right" vertical="center"/>
    </xf>
    <xf numFmtId="0" fontId="33" fillId="5" borderId="37" xfId="17" applyFont="1" applyFill="1" applyBorder="1" applyAlignment="1">
      <alignment horizontal="right" vertical="center"/>
    </xf>
    <xf numFmtId="187" fontId="33" fillId="5" borderId="185" xfId="19" applyNumberFormat="1" applyFont="1" applyFill="1" applyBorder="1" applyAlignment="1">
      <alignment horizontal="right" vertical="center" shrinkToFit="1"/>
    </xf>
    <xf numFmtId="187" fontId="33" fillId="5" borderId="186" xfId="19" applyNumberFormat="1" applyFont="1" applyFill="1" applyBorder="1" applyAlignment="1">
      <alignment horizontal="right" vertical="center" shrinkToFit="1"/>
    </xf>
    <xf numFmtId="187" fontId="33" fillId="5" borderId="187" xfId="19" applyNumberFormat="1" applyFont="1" applyFill="1" applyBorder="1" applyAlignment="1">
      <alignment horizontal="right" vertical="center" shrinkToFit="1"/>
    </xf>
    <xf numFmtId="178" fontId="4" fillId="0" borderId="48" xfId="21" applyNumberFormat="1" applyFont="1" applyFill="1" applyBorder="1" applyAlignment="1">
      <alignment vertical="center"/>
    </xf>
    <xf numFmtId="0" fontId="2" fillId="5" borderId="24" xfId="21" applyFont="1" applyFill="1" applyBorder="1" applyAlignment="1">
      <alignment horizontal="center" vertical="center" wrapText="1"/>
    </xf>
    <xf numFmtId="0" fontId="2" fillId="5" borderId="24" xfId="21" applyFont="1" applyFill="1" applyBorder="1" applyAlignment="1">
      <alignment horizontal="center" vertical="center"/>
    </xf>
    <xf numFmtId="179" fontId="4" fillId="5" borderId="27" xfId="22" applyNumberFormat="1" applyFont="1" applyFill="1" applyBorder="1" applyAlignment="1">
      <alignment horizontal="left" vertical="center" wrapText="1"/>
    </xf>
    <xf numFmtId="179" fontId="4" fillId="5" borderId="35" xfId="22" applyNumberFormat="1" applyFont="1" applyFill="1" applyBorder="1" applyAlignment="1">
      <alignment horizontal="left" vertical="center" wrapText="1"/>
    </xf>
    <xf numFmtId="179" fontId="4" fillId="5" borderId="36" xfId="22" applyNumberFormat="1" applyFont="1" applyFill="1" applyBorder="1" applyAlignment="1">
      <alignment horizontal="left" vertical="center" wrapText="1"/>
    </xf>
    <xf numFmtId="0" fontId="4" fillId="5" borderId="27" xfId="22" applyFont="1" applyFill="1" applyBorder="1" applyAlignment="1">
      <alignment horizontal="left" vertical="center"/>
    </xf>
    <xf numFmtId="0" fontId="4" fillId="5" borderId="35" xfId="22" applyFont="1" applyFill="1" applyBorder="1" applyAlignment="1">
      <alignment horizontal="left" vertical="center"/>
    </xf>
    <xf numFmtId="0" fontId="4" fillId="5" borderId="36" xfId="22" applyFont="1" applyFill="1" applyBorder="1" applyAlignment="1">
      <alignment horizontal="left" vertical="center"/>
    </xf>
    <xf numFmtId="178" fontId="17" fillId="0" borderId="27" xfId="21" applyNumberFormat="1" applyFont="1" applyBorder="1" applyAlignment="1">
      <alignment vertical="center"/>
    </xf>
    <xf numFmtId="178" fontId="17" fillId="0" borderId="35" xfId="21" applyNumberFormat="1" applyFont="1" applyBorder="1" applyAlignment="1">
      <alignment vertical="center"/>
    </xf>
    <xf numFmtId="178" fontId="17" fillId="0" borderId="36" xfId="21" applyNumberFormat="1" applyFont="1" applyBorder="1" applyAlignment="1">
      <alignment vertical="center"/>
    </xf>
    <xf numFmtId="178" fontId="17" fillId="0" borderId="11" xfId="23" applyNumberFormat="1" applyFont="1" applyBorder="1" applyAlignment="1">
      <alignment horizontal="center" vertical="center" wrapText="1"/>
    </xf>
    <xf numFmtId="178" fontId="17" fillId="0" borderId="30" xfId="23" applyNumberFormat="1" applyFont="1" applyBorder="1" applyAlignment="1">
      <alignment horizontal="center" vertical="center" wrapText="1"/>
    </xf>
    <xf numFmtId="178" fontId="17" fillId="0" borderId="27" xfId="23" applyNumberFormat="1" applyFont="1" applyBorder="1" applyAlignment="1">
      <alignment horizontal="center" vertical="center"/>
    </xf>
    <xf numFmtId="178" fontId="17" fillId="0" borderId="35" xfId="23" applyNumberFormat="1" applyFont="1" applyBorder="1" applyAlignment="1">
      <alignment horizontal="center" vertical="center"/>
    </xf>
    <xf numFmtId="178" fontId="17" fillId="0" borderId="36" xfId="23" applyNumberFormat="1" applyFont="1" applyBorder="1" applyAlignment="1">
      <alignment horizontal="center" vertical="center"/>
    </xf>
    <xf numFmtId="178" fontId="4" fillId="5" borderId="27" xfId="21" applyNumberFormat="1" applyFont="1" applyFill="1" applyBorder="1" applyAlignment="1">
      <alignment vertical="center" wrapText="1"/>
    </xf>
    <xf numFmtId="178" fontId="4" fillId="5" borderId="35" xfId="21" applyNumberFormat="1" applyFont="1" applyFill="1" applyBorder="1" applyAlignment="1">
      <alignment vertical="center" wrapText="1"/>
    </xf>
    <xf numFmtId="178" fontId="4" fillId="5"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5" borderId="27" xfId="21" applyFont="1" applyFill="1" applyBorder="1" applyAlignment="1">
      <alignment vertical="center"/>
    </xf>
    <xf numFmtId="0" fontId="4" fillId="5" borderId="35" xfId="21" applyFont="1" applyFill="1" applyBorder="1" applyAlignment="1">
      <alignment vertical="center"/>
    </xf>
    <xf numFmtId="0" fontId="4" fillId="5" borderId="36" xfId="21"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82" xfId="7" applyFont="1" applyBorder="1" applyAlignment="1">
      <alignment horizontal="left" vertical="center" wrapText="1"/>
    </xf>
    <xf numFmtId="0" fontId="7" fillId="0" borderId="83" xfId="7" applyFont="1" applyFill="1" applyBorder="1" applyAlignment="1">
      <alignment horizontal="left" vertical="center" wrapText="1"/>
    </xf>
    <xf numFmtId="0" fontId="7" fillId="0" borderId="83" xfId="7" applyFont="1" applyBorder="1" applyAlignment="1">
      <alignment horizontal="left" vertical="center" wrapText="1"/>
    </xf>
    <xf numFmtId="0" fontId="7" fillId="0" borderId="85" xfId="7" applyFont="1" applyBorder="1" applyAlignment="1">
      <alignment horizontal="left" vertical="center" wrapText="1"/>
    </xf>
    <xf numFmtId="0" fontId="7" fillId="0" borderId="79" xfId="7" applyFont="1" applyFill="1" applyBorder="1" applyAlignment="1">
      <alignment horizontal="left" vertical="center" wrapText="1"/>
    </xf>
    <xf numFmtId="0" fontId="7" fillId="0" borderId="81" xfId="7" applyFont="1" applyFill="1" applyBorder="1" applyAlignment="1">
      <alignment horizontal="left" vertical="center" wrapText="1"/>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8" fillId="0" borderId="19"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14"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78" xfId="8" applyFont="1" applyBorder="1" applyAlignment="1">
      <alignment vertical="center"/>
    </xf>
    <xf numFmtId="0" fontId="8" fillId="0" borderId="79" xfId="8" applyFont="1" applyBorder="1" applyAlignment="1">
      <alignment vertical="center"/>
    </xf>
    <xf numFmtId="0" fontId="8" fillId="0" borderId="80" xfId="8" applyFont="1" applyBorder="1" applyAlignment="1">
      <alignment vertical="center"/>
    </xf>
    <xf numFmtId="0" fontId="8" fillId="0" borderId="29" xfId="8" applyFont="1" applyBorder="1" applyAlignment="1">
      <alignment vertical="center"/>
    </xf>
    <xf numFmtId="0" fontId="8" fillId="0" borderId="83" xfId="8" applyFont="1" applyBorder="1" applyAlignment="1">
      <alignment vertical="center"/>
    </xf>
    <xf numFmtId="0" fontId="8" fillId="0" borderId="84" xfId="8" applyFont="1" applyBorder="1" applyAlignment="1">
      <alignmen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79" xfId="9" applyFont="1" applyFill="1" applyBorder="1" applyAlignment="1">
      <alignment horizontal="left" vertical="center"/>
    </xf>
    <xf numFmtId="0" fontId="7" fillId="0" borderId="81" xfId="9" applyFont="1" applyFill="1" applyBorder="1" applyAlignment="1">
      <alignment horizontal="left" vertical="center"/>
    </xf>
    <xf numFmtId="0" fontId="7" fillId="0" borderId="35" xfId="9" applyFont="1" applyFill="1" applyBorder="1" applyAlignment="1">
      <alignment horizontal="left" vertical="center"/>
    </xf>
    <xf numFmtId="0" fontId="7" fillId="0" borderId="82"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82" xfId="9" applyFont="1" applyFill="1" applyBorder="1" applyAlignment="1">
      <alignment horizontal="center" vertical="center" shrinkToFit="1"/>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13" xfId="9" applyFont="1" applyFill="1" applyBorder="1" applyAlignment="1">
      <alignment vertical="center"/>
    </xf>
    <xf numFmtId="0" fontId="7" fillId="0" borderId="84" xfId="9" applyFont="1" applyFill="1" applyBorder="1" applyAlignment="1">
      <alignment vertical="center"/>
    </xf>
    <xf numFmtId="0" fontId="7" fillId="0" borderId="83" xfId="9" applyFont="1" applyFill="1" applyBorder="1" applyAlignment="1">
      <alignment horizontal="left" vertical="center"/>
    </xf>
    <xf numFmtId="0" fontId="7" fillId="0" borderId="85" xfId="9" applyFont="1" applyFill="1" applyBorder="1" applyAlignment="1">
      <alignment horizontal="left" vertical="center"/>
    </xf>
    <xf numFmtId="0" fontId="13" fillId="0" borderId="27" xfId="6" applyFont="1" applyFill="1" applyBorder="1" applyAlignment="1" applyProtection="1">
      <alignment horizontal="left" vertical="center" wrapText="1"/>
      <protection locked="0"/>
    </xf>
    <xf numFmtId="0" fontId="13" fillId="0" borderId="35" xfId="6" applyFont="1" applyFill="1" applyBorder="1" applyAlignment="1" applyProtection="1">
      <alignment horizontal="left" vertical="center" wrapText="1"/>
      <protection locked="0"/>
    </xf>
    <xf numFmtId="0" fontId="13" fillId="0" borderId="82" xfId="6" applyFont="1" applyFill="1" applyBorder="1" applyAlignment="1" applyProtection="1">
      <alignment horizontal="left" vertical="center" wrapText="1"/>
      <protection locked="0"/>
    </xf>
    <xf numFmtId="0" fontId="13" fillId="0" borderId="29" xfId="6" applyFont="1" applyFill="1" applyBorder="1" applyAlignment="1" applyProtection="1">
      <alignment horizontal="left" vertical="center" wrapText="1"/>
      <protection locked="0"/>
    </xf>
    <xf numFmtId="0" fontId="13" fillId="0" borderId="83" xfId="6" applyFont="1" applyFill="1" applyBorder="1" applyAlignment="1" applyProtection="1">
      <alignment horizontal="left" vertical="center" wrapText="1"/>
      <protection locked="0"/>
    </xf>
    <xf numFmtId="0" fontId="13" fillId="0" borderId="85" xfId="6" applyFont="1" applyFill="1" applyBorder="1" applyAlignment="1" applyProtection="1">
      <alignment horizontal="left" vertical="center" wrapText="1"/>
      <protection locked="0"/>
    </xf>
    <xf numFmtId="0" fontId="13" fillId="0" borderId="2" xfId="6" applyFont="1" applyFill="1" applyBorder="1" applyAlignment="1" applyProtection="1">
      <alignment horizontal="left" vertical="center"/>
    </xf>
    <xf numFmtId="0" fontId="13" fillId="0" borderId="3" xfId="6" applyFont="1" applyFill="1" applyBorder="1" applyAlignment="1" applyProtection="1">
      <alignment horizontal="left" vertical="center"/>
    </xf>
    <xf numFmtId="0" fontId="13" fillId="0" borderId="50" xfId="6" applyFont="1" applyFill="1" applyBorder="1" applyAlignment="1" applyProtection="1">
      <alignment horizontal="left" vertical="center" wrapText="1"/>
    </xf>
    <xf numFmtId="0" fontId="13" fillId="0" borderId="51" xfId="6" applyFont="1" applyFill="1" applyBorder="1" applyAlignment="1" applyProtection="1">
      <alignment horizontal="left" vertical="center" wrapText="1"/>
    </xf>
    <xf numFmtId="0" fontId="13" fillId="0" borderId="48" xfId="6" applyFont="1" applyFill="1" applyBorder="1" applyAlignment="1" applyProtection="1">
      <alignment horizontal="left" vertical="center"/>
    </xf>
    <xf numFmtId="0" fontId="13" fillId="0" borderId="76" xfId="6" applyFont="1" applyFill="1" applyBorder="1" applyAlignment="1" applyProtection="1">
      <alignment horizontal="left" vertical="center"/>
    </xf>
    <xf numFmtId="0" fontId="13" fillId="0" borderId="35" xfId="6" applyFont="1" applyFill="1" applyBorder="1" applyAlignment="1" applyProtection="1">
      <alignment horizontal="left" vertical="center"/>
    </xf>
    <xf numFmtId="0" fontId="13" fillId="0" borderId="82" xfId="6" applyFont="1" applyFill="1" applyBorder="1" applyAlignment="1" applyProtection="1">
      <alignment horizontal="left" vertical="center"/>
    </xf>
  </cellXfs>
  <cellStyles count="2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25" xr:uid="{00000000-0005-0000-0000-000000000000}"/>
    <cellStyle name="Percent" xfId="1" xr:uid="{00000000-0005-0000-0000-000001000000}"/>
    <cellStyle name="標準" xfId="0" builtinId="0"/>
    <cellStyle name="標準 2" xfId="11" xr:uid="{00000000-0005-0000-0000-00000B000000}"/>
    <cellStyle name="標準 2 2" xfId="12" xr:uid="{00000000-0005-0000-0000-00000C000000}"/>
    <cellStyle name="標準 2 3" xfId="15" xr:uid="{00000000-0005-0000-0000-00000F000000}"/>
    <cellStyle name="標準 3" xfId="16" xr:uid="{00000000-0005-0000-0000-000010000000}"/>
    <cellStyle name="標準 4" xfId="10" xr:uid="{00000000-0005-0000-0000-00000A000000}"/>
    <cellStyle name="標準 4_APAHO401600" xfId="6" xr:uid="{00000000-0005-0000-0000-000006000000}"/>
    <cellStyle name="標準 4_APAHO4019001" xfId="9" xr:uid="{00000000-0005-0000-0000-000009000000}"/>
    <cellStyle name="標準 4_ZJ08_022012_青森市_2010" xfId="8" xr:uid="{00000000-0005-0000-0000-000008000000}"/>
    <cellStyle name="標準 6" xfId="13" xr:uid="{00000000-0005-0000-0000-00000D000000}"/>
    <cellStyle name="標準 6_APAHO401000" xfId="14" xr:uid="{00000000-0005-0000-0000-00000E000000}"/>
    <cellStyle name="標準 6_APAHO401200_O-JJ1016-001-3_財政状況資料集(決算状況カード(各会計・関係団体))(Rev2)2" xfId="20" xr:uid="{00000000-0005-0000-0000-000014000000}"/>
    <cellStyle name="標準 6_APAHO402200_O-JJ1016-001-3_財政状況資料集(決算状況カード(各会計・関係団体))(Rev2)2" xfId="17" xr:uid="{00000000-0005-0000-0000-000011000000}"/>
    <cellStyle name="標準_【レイアウト】（県）資料３（Ｐ２）　歳出比較分析表" xfId="21" xr:uid="{00000000-0005-0000-0000-000015000000}"/>
    <cellStyle name="標準_【レイアウト】（市）資料３（Ｐ２）　歳出比較分析表" xfId="22" xr:uid="{00000000-0005-0000-0000-000016000000}"/>
    <cellStyle name="標準_APAHO251300" xfId="23" xr:uid="{00000000-0005-0000-0000-000017000000}"/>
    <cellStyle name="標準_APAHO252300" xfId="24" xr:uid="{00000000-0005-0000-0000-000018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D895-4FFA-AB27-AF8CE9B158FF}"/>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71833</c:v>
                </c:pt>
                <c:pt idx="1">
                  <c:v>62078</c:v>
                </c:pt>
                <c:pt idx="2">
                  <c:v>27837</c:v>
                </c:pt>
                <c:pt idx="3">
                  <c:v>39592</c:v>
                </c:pt>
                <c:pt idx="4">
                  <c:v>38620</c:v>
                </c:pt>
              </c:numCache>
            </c:numRef>
          </c:val>
          <c:smooth val="0"/>
          <c:extLst>
            <c:ext xmlns:c16="http://schemas.microsoft.com/office/drawing/2014/chart" uri="{C3380CC4-5D6E-409C-BE32-E72D297353CC}">
              <c16:uniqueId val="{00000001-D895-4FFA-AB27-AF8CE9B158FF}"/>
            </c:ext>
          </c:extLst>
        </c:ser>
        <c:dLbls>
          <c:showLegendKey val="0"/>
          <c:showVal val="0"/>
          <c:showCatName val="0"/>
          <c:showSerName val="0"/>
          <c:showPercent val="0"/>
          <c:showBubbleSize val="0"/>
        </c:dLbls>
        <c:marker val="1"/>
        <c:smooth val="0"/>
        <c:axId val="32001227"/>
        <c:axId val="19575591"/>
      </c:lineChart>
      <c:catAx>
        <c:axId val="32001227"/>
        <c:scaling>
          <c:orientation val="minMax"/>
        </c:scaling>
        <c:delete val="0"/>
        <c:axPos val="b"/>
        <c:majorGridlines>
          <c:spPr>
            <a:ln>
              <a:noFill/>
            </a:ln>
          </c:spPr>
        </c:majorGridlines>
        <c:minorGridlines>
          <c:spPr>
            <a:ln>
              <a:noFill/>
            </a:ln>
          </c:spPr>
        </c:minorGridlines>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19575591"/>
        <c:crosses val="autoZero"/>
        <c:auto val="1"/>
        <c:lblAlgn val="ctr"/>
        <c:lblOffset val="100"/>
        <c:tickLblSkip val="1"/>
        <c:noMultiLvlLbl val="0"/>
      </c:catAx>
      <c:valAx>
        <c:axId val="19575591"/>
        <c:scaling>
          <c:orientation val="minMax"/>
          <c:max val="140000"/>
          <c:min val="0"/>
        </c:scaling>
        <c:delete val="0"/>
        <c:axPos val="l"/>
        <c:majorGridlines>
          <c:spPr>
            <a:ln w="12700" cap="flat" cmpd="sng">
              <a:solidFill>
                <a:srgbClr val="C0C0C0"/>
              </a:solidFill>
              <a:prstDash val="solid"/>
            </a:ln>
          </c:spPr>
        </c:majorGridlines>
        <c:minorGridlines>
          <c:spPr>
            <a:ln>
              <a:noFill/>
            </a:ln>
          </c:spPr>
        </c:min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2001227"/>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6.51</c:v>
                </c:pt>
                <c:pt idx="1">
                  <c:v>4.72</c:v>
                </c:pt>
                <c:pt idx="2">
                  <c:v>4.21</c:v>
                </c:pt>
                <c:pt idx="3">
                  <c:v>5.37</c:v>
                </c:pt>
                <c:pt idx="4">
                  <c:v>7.96</c:v>
                </c:pt>
              </c:numCache>
            </c:numRef>
          </c:val>
          <c:extLst>
            <c:ext xmlns:c16="http://schemas.microsoft.com/office/drawing/2014/chart" uri="{C3380CC4-5D6E-409C-BE32-E72D297353CC}">
              <c16:uniqueId val="{00000000-A74C-460E-BC25-B21E58A337B6}"/>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12.79</c:v>
                </c:pt>
                <c:pt idx="1">
                  <c:v>17.489999999999998</c:v>
                </c:pt>
                <c:pt idx="2">
                  <c:v>21.42</c:v>
                </c:pt>
                <c:pt idx="3">
                  <c:v>22.59</c:v>
                </c:pt>
                <c:pt idx="4">
                  <c:v>23.14</c:v>
                </c:pt>
              </c:numCache>
            </c:numRef>
          </c:val>
          <c:extLst>
            <c:ext xmlns:c16="http://schemas.microsoft.com/office/drawing/2014/chart" uri="{C3380CC4-5D6E-409C-BE32-E72D297353CC}">
              <c16:uniqueId val="{00000001-A74C-460E-BC25-B21E58A337B6}"/>
            </c:ext>
          </c:extLst>
        </c:ser>
        <c:dLbls>
          <c:showLegendKey val="0"/>
          <c:showVal val="0"/>
          <c:showCatName val="0"/>
          <c:showSerName val="0"/>
          <c:showPercent val="0"/>
          <c:showBubbleSize val="0"/>
        </c:dLbls>
        <c:gapWidth val="250"/>
        <c:overlap val="100"/>
        <c:axId val="41962596"/>
        <c:axId val="42119052"/>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1.24</c:v>
                </c:pt>
                <c:pt idx="1">
                  <c:v>3.08</c:v>
                </c:pt>
                <c:pt idx="2">
                  <c:v>3.26</c:v>
                </c:pt>
                <c:pt idx="3">
                  <c:v>3.38</c:v>
                </c:pt>
                <c:pt idx="4">
                  <c:v>4.72</c:v>
                </c:pt>
              </c:numCache>
            </c:numRef>
          </c:val>
          <c:smooth val="0"/>
          <c:extLst>
            <c:ext xmlns:c16="http://schemas.microsoft.com/office/drawing/2014/chart" uri="{C3380CC4-5D6E-409C-BE32-E72D297353CC}">
              <c16:uniqueId val="{00000002-A74C-460E-BC25-B21E58A337B6}"/>
            </c:ext>
          </c:extLst>
        </c:ser>
        <c:dLbls>
          <c:showLegendKey val="0"/>
          <c:showVal val="0"/>
          <c:showCatName val="0"/>
          <c:showSerName val="0"/>
          <c:showPercent val="0"/>
          <c:showBubbleSize val="0"/>
        </c:dLbls>
        <c:marker val="1"/>
        <c:smooth val="0"/>
        <c:axId val="41962596"/>
        <c:axId val="42119052"/>
      </c:lineChart>
      <c:catAx>
        <c:axId val="4196259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42119052"/>
        <c:crosses val="autoZero"/>
        <c:auto val="1"/>
        <c:lblAlgn val="ctr"/>
        <c:lblOffset val="100"/>
        <c:tickLblSkip val="1"/>
        <c:noMultiLvlLbl val="0"/>
      </c:catAx>
      <c:valAx>
        <c:axId val="42119052"/>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196259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00-404A-98CE-C8639F5E134B}"/>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00-404A-98CE-C8639F5E134B}"/>
            </c:ext>
          </c:extLst>
        </c:ser>
        <c:ser>
          <c:idx val="2"/>
          <c:order val="2"/>
          <c:tx>
            <c:strRef>
              <c:f>データシート!$A$29</c:f>
              <c:strCache>
                <c:ptCount val="1"/>
                <c:pt idx="0">
                  <c:v>#N/A</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00-404A-98CE-C8639F5E134B}"/>
            </c:ext>
          </c:extLst>
        </c:ser>
        <c:ser>
          <c:idx val="3"/>
          <c:order val="3"/>
          <c:tx>
            <c:strRef>
              <c:f>データシート!$A$30</c:f>
              <c:strCache>
                <c:ptCount val="1"/>
                <c:pt idx="0">
                  <c:v>関口茂八奨学事業特別会計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00-404A-98CE-C8639F5E134B}"/>
            </c:ext>
          </c:extLst>
        </c:ser>
        <c:ser>
          <c:idx val="4"/>
          <c:order val="4"/>
          <c:tx>
            <c:strRef>
              <c:f>データシート!$A$31</c:f>
              <c:strCache>
                <c:ptCount val="1"/>
                <c:pt idx="0">
                  <c:v>後期高齢者医療特別会計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4-D100-404A-98CE-C8639F5E134B}"/>
            </c:ext>
          </c:extLst>
        </c:ser>
        <c:ser>
          <c:idx val="5"/>
          <c:order val="5"/>
          <c:tx>
            <c:strRef>
              <c:f>データシート!$A$32</c:f>
              <c:strCache>
                <c:ptCount val="1"/>
                <c:pt idx="0">
                  <c:v>浄化槽設置管理事業特別会計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7.0000000000000007E-2</c:v>
                </c:pt>
                <c:pt idx="4">
                  <c:v>#N/A</c:v>
                </c:pt>
                <c:pt idx="5">
                  <c:v>7.0000000000000007E-2</c:v>
                </c:pt>
                <c:pt idx="6">
                  <c:v>#N/A</c:v>
                </c:pt>
                <c:pt idx="7">
                  <c:v>0.04</c:v>
                </c:pt>
                <c:pt idx="8">
                  <c:v>#N/A</c:v>
                </c:pt>
                <c:pt idx="9">
                  <c:v>0.05</c:v>
                </c:pt>
              </c:numCache>
            </c:numRef>
          </c:val>
          <c:extLst>
            <c:ext xmlns:c16="http://schemas.microsoft.com/office/drawing/2014/chart" uri="{C3380CC4-5D6E-409C-BE32-E72D297353CC}">
              <c16:uniqueId val="{00000005-D100-404A-98CE-C8639F5E134B}"/>
            </c:ext>
          </c:extLst>
        </c:ser>
        <c:ser>
          <c:idx val="6"/>
          <c:order val="6"/>
          <c:tx>
            <c:strRef>
              <c:f>データシート!$A$33</c:f>
              <c:strCache>
                <c:ptCount val="1"/>
                <c:pt idx="0">
                  <c:v>介護保険特別会計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1.01</c:v>
                </c:pt>
                <c:pt idx="2">
                  <c:v>#N/A</c:v>
                </c:pt>
                <c:pt idx="3">
                  <c:v>0.48</c:v>
                </c:pt>
                <c:pt idx="4">
                  <c:v>#N/A</c:v>
                </c:pt>
                <c:pt idx="5">
                  <c:v>1.46</c:v>
                </c:pt>
                <c:pt idx="6">
                  <c:v>#N/A</c:v>
                </c:pt>
                <c:pt idx="7">
                  <c:v>0.77</c:v>
                </c:pt>
                <c:pt idx="8">
                  <c:v>#N/A</c:v>
                </c:pt>
                <c:pt idx="9">
                  <c:v>0.88</c:v>
                </c:pt>
              </c:numCache>
            </c:numRef>
          </c:val>
          <c:extLst>
            <c:ext xmlns:c16="http://schemas.microsoft.com/office/drawing/2014/chart" uri="{C3380CC4-5D6E-409C-BE32-E72D297353CC}">
              <c16:uniqueId val="{00000006-D100-404A-98CE-C8639F5E134B}"/>
            </c:ext>
          </c:extLst>
        </c:ser>
        <c:ser>
          <c:idx val="7"/>
          <c:order val="7"/>
          <c:tx>
            <c:strRef>
              <c:f>データシート!$A$34</c:f>
              <c:strCache>
                <c:ptCount val="1"/>
                <c:pt idx="0">
                  <c:v>国民健康保険特別会計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3.24</c:v>
                </c:pt>
                <c:pt idx="2">
                  <c:v>#N/A</c:v>
                </c:pt>
                <c:pt idx="3">
                  <c:v>1.24</c:v>
                </c:pt>
                <c:pt idx="4">
                  <c:v>#N/A</c:v>
                </c:pt>
                <c:pt idx="5">
                  <c:v>1.29</c:v>
                </c:pt>
                <c:pt idx="6">
                  <c:v>#N/A</c:v>
                </c:pt>
                <c:pt idx="7">
                  <c:v>1.59</c:v>
                </c:pt>
                <c:pt idx="8">
                  <c:v>#N/A</c:v>
                </c:pt>
                <c:pt idx="9">
                  <c:v>2.65</c:v>
                </c:pt>
              </c:numCache>
            </c:numRef>
          </c:val>
          <c:extLst>
            <c:ext xmlns:c16="http://schemas.microsoft.com/office/drawing/2014/chart" uri="{C3380CC4-5D6E-409C-BE32-E72D297353CC}">
              <c16:uniqueId val="{00000007-D100-404A-98CE-C8639F5E134B}"/>
            </c:ext>
          </c:extLst>
        </c:ser>
        <c:ser>
          <c:idx val="8"/>
          <c:order val="8"/>
          <c:tx>
            <c:strRef>
              <c:f>データシート!$A$35</c:f>
              <c:strCache>
                <c:ptCount val="1"/>
                <c:pt idx="0">
                  <c:v>水道事業会計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8.83</c:v>
                </c:pt>
                <c:pt idx="2">
                  <c:v>#N/A</c:v>
                </c:pt>
                <c:pt idx="3">
                  <c:v>8.8800000000000008</c:v>
                </c:pt>
                <c:pt idx="4">
                  <c:v>#N/A</c:v>
                </c:pt>
                <c:pt idx="5">
                  <c:v>9.09</c:v>
                </c:pt>
                <c:pt idx="6">
                  <c:v>#N/A</c:v>
                </c:pt>
                <c:pt idx="7">
                  <c:v>7.8</c:v>
                </c:pt>
                <c:pt idx="8">
                  <c:v>#N/A</c:v>
                </c:pt>
                <c:pt idx="9">
                  <c:v>4.76</c:v>
                </c:pt>
              </c:numCache>
            </c:numRef>
          </c:val>
          <c:extLst>
            <c:ext xmlns:c16="http://schemas.microsoft.com/office/drawing/2014/chart" uri="{C3380CC4-5D6E-409C-BE32-E72D297353CC}">
              <c16:uniqueId val="{00000008-D100-404A-98CE-C8639F5E134B}"/>
            </c:ext>
          </c:extLst>
        </c:ser>
        <c:ser>
          <c:idx val="9"/>
          <c:order val="9"/>
          <c:tx>
            <c:strRef>
              <c:f>データシート!$A$36</c:f>
              <c:strCache>
                <c:ptCount val="1"/>
                <c:pt idx="0">
                  <c:v>一般会計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c:v>
                </c:pt>
                <c:pt idx="2">
                  <c:v>#N/A</c:v>
                </c:pt>
                <c:pt idx="3">
                  <c:v>4.72</c:v>
                </c:pt>
                <c:pt idx="4">
                  <c:v>#N/A</c:v>
                </c:pt>
                <c:pt idx="5">
                  <c:v>4.51</c:v>
                </c:pt>
                <c:pt idx="6">
                  <c:v>#N/A</c:v>
                </c:pt>
                <c:pt idx="7">
                  <c:v>5.36</c:v>
                </c:pt>
                <c:pt idx="8">
                  <c:v>#N/A</c:v>
                </c:pt>
                <c:pt idx="9">
                  <c:v>7.96</c:v>
                </c:pt>
              </c:numCache>
            </c:numRef>
          </c:val>
          <c:extLst>
            <c:ext xmlns:c16="http://schemas.microsoft.com/office/drawing/2014/chart" uri="{C3380CC4-5D6E-409C-BE32-E72D297353CC}">
              <c16:uniqueId val="{00000009-D100-404A-98CE-C8639F5E134B}"/>
            </c:ext>
          </c:extLst>
        </c:ser>
        <c:dLbls>
          <c:showLegendKey val="0"/>
          <c:showVal val="0"/>
          <c:showCatName val="0"/>
          <c:showSerName val="0"/>
          <c:showPercent val="0"/>
          <c:showBubbleSize val="0"/>
        </c:dLbls>
        <c:gapWidth val="150"/>
        <c:overlap val="100"/>
        <c:axId val="43527150"/>
        <c:axId val="56200037"/>
      </c:barChart>
      <c:catAx>
        <c:axId val="43527150"/>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6200037"/>
        <c:crosses val="autoZero"/>
        <c:auto val="1"/>
        <c:lblAlgn val="ctr"/>
        <c:lblOffset val="100"/>
        <c:tickLblSkip val="1"/>
        <c:noMultiLvlLbl val="0"/>
      </c:catAx>
      <c:valAx>
        <c:axId val="56200037"/>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3527150"/>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547</c:v>
                </c:pt>
                <c:pt idx="5">
                  <c:v>558</c:v>
                </c:pt>
                <c:pt idx="8">
                  <c:v>565</c:v>
                </c:pt>
                <c:pt idx="11">
                  <c:v>578</c:v>
                </c:pt>
                <c:pt idx="14">
                  <c:v>593</c:v>
                </c:pt>
              </c:numCache>
            </c:numRef>
          </c:val>
          <c:extLst>
            <c:ext xmlns:c16="http://schemas.microsoft.com/office/drawing/2014/chart" uri="{C3380CC4-5D6E-409C-BE32-E72D297353CC}">
              <c16:uniqueId val="{00000000-258A-4513-8146-1757C96B4A9D}"/>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8A-4513-8146-1757C96B4A9D}"/>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258A-4513-8146-1757C96B4A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20</c:v>
                </c:pt>
                <c:pt idx="6">
                  <c:v>15</c:v>
                </c:pt>
                <c:pt idx="9">
                  <c:v>13</c:v>
                </c:pt>
                <c:pt idx="12">
                  <c:v>20</c:v>
                </c:pt>
              </c:numCache>
            </c:numRef>
          </c:val>
          <c:extLst>
            <c:ext xmlns:c16="http://schemas.microsoft.com/office/drawing/2014/chart" uri="{C3380CC4-5D6E-409C-BE32-E72D297353CC}">
              <c16:uniqueId val="{00000003-258A-4513-8146-1757C96B4A9D}"/>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30</c:v>
                </c:pt>
                <c:pt idx="6">
                  <c:v>30</c:v>
                </c:pt>
                <c:pt idx="9">
                  <c:v>31</c:v>
                </c:pt>
                <c:pt idx="12">
                  <c:v>31</c:v>
                </c:pt>
              </c:numCache>
            </c:numRef>
          </c:val>
          <c:extLst>
            <c:ext xmlns:c16="http://schemas.microsoft.com/office/drawing/2014/chart" uri="{C3380CC4-5D6E-409C-BE32-E72D297353CC}">
              <c16:uniqueId val="{00000004-258A-4513-8146-1757C96B4A9D}"/>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8A-4513-8146-1757C96B4A9D}"/>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8A-4513-8146-1757C96B4A9D}"/>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645</c:v>
                </c:pt>
                <c:pt idx="3">
                  <c:v>650</c:v>
                </c:pt>
                <c:pt idx="6">
                  <c:v>658</c:v>
                </c:pt>
                <c:pt idx="9">
                  <c:v>682</c:v>
                </c:pt>
                <c:pt idx="12">
                  <c:v>712</c:v>
                </c:pt>
              </c:numCache>
            </c:numRef>
          </c:val>
          <c:extLst>
            <c:ext xmlns:c16="http://schemas.microsoft.com/office/drawing/2014/chart" uri="{C3380CC4-5D6E-409C-BE32-E72D297353CC}">
              <c16:uniqueId val="{00000007-258A-4513-8146-1757C96B4A9D}"/>
            </c:ext>
          </c:extLst>
        </c:ser>
        <c:dLbls>
          <c:showLegendKey val="0"/>
          <c:showVal val="0"/>
          <c:showCatName val="0"/>
          <c:showSerName val="0"/>
          <c:showPercent val="0"/>
          <c:showBubbleSize val="0"/>
        </c:dLbls>
        <c:gapWidth val="100"/>
        <c:overlap val="100"/>
        <c:axId val="36038289"/>
        <c:axId val="55909147"/>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143</c:v>
                </c:pt>
                <c:pt idx="5">
                  <c:v>#N/A</c:v>
                </c:pt>
                <c:pt idx="6">
                  <c:v>#N/A</c:v>
                </c:pt>
                <c:pt idx="7">
                  <c:v>139</c:v>
                </c:pt>
                <c:pt idx="8">
                  <c:v>#N/A</c:v>
                </c:pt>
                <c:pt idx="9">
                  <c:v>#N/A</c:v>
                </c:pt>
                <c:pt idx="10">
                  <c:v>149</c:v>
                </c:pt>
                <c:pt idx="11">
                  <c:v>#N/A</c:v>
                </c:pt>
                <c:pt idx="12">
                  <c:v>#N/A</c:v>
                </c:pt>
                <c:pt idx="13">
                  <c:v>170</c:v>
                </c:pt>
                <c:pt idx="14">
                  <c:v>#N/A</c:v>
                </c:pt>
              </c:numCache>
            </c:numRef>
          </c:val>
          <c:smooth val="0"/>
          <c:extLst>
            <c:ext xmlns:c16="http://schemas.microsoft.com/office/drawing/2014/chart" uri="{C3380CC4-5D6E-409C-BE32-E72D297353CC}">
              <c16:uniqueId val="{00000008-258A-4513-8146-1757C96B4A9D}"/>
            </c:ext>
          </c:extLst>
        </c:ser>
        <c:dLbls>
          <c:showLegendKey val="0"/>
          <c:showVal val="0"/>
          <c:showCatName val="0"/>
          <c:showSerName val="0"/>
          <c:showPercent val="0"/>
          <c:showBubbleSize val="0"/>
        </c:dLbls>
        <c:marker val="1"/>
        <c:smooth val="0"/>
        <c:axId val="36038289"/>
        <c:axId val="55909147"/>
      </c:lineChart>
      <c:catAx>
        <c:axId val="36038289"/>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5909147"/>
        <c:crosses val="autoZero"/>
        <c:auto val="1"/>
        <c:lblAlgn val="ctr"/>
        <c:lblOffset val="100"/>
        <c:tickLblSkip val="1"/>
        <c:noMultiLvlLbl val="0"/>
      </c:catAx>
      <c:valAx>
        <c:axId val="55909147"/>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6038289"/>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6926</c:v>
                </c:pt>
                <c:pt idx="5">
                  <c:v>6893</c:v>
                </c:pt>
                <c:pt idx="8">
                  <c:v>6637</c:v>
                </c:pt>
                <c:pt idx="11">
                  <c:v>6338</c:v>
                </c:pt>
                <c:pt idx="14">
                  <c:v>6189</c:v>
                </c:pt>
              </c:numCache>
            </c:numRef>
          </c:val>
          <c:extLst>
            <c:ext xmlns:c16="http://schemas.microsoft.com/office/drawing/2014/chart" uri="{C3380CC4-5D6E-409C-BE32-E72D297353CC}">
              <c16:uniqueId val="{00000000-1DEF-49D6-B6CB-0D38ADACB762}"/>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EF-49D6-B6CB-0D38ADACB762}"/>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1325</c:v>
                </c:pt>
                <c:pt idx="5">
                  <c:v>1696</c:v>
                </c:pt>
                <c:pt idx="8">
                  <c:v>1997</c:v>
                </c:pt>
                <c:pt idx="11">
                  <c:v>2267</c:v>
                </c:pt>
                <c:pt idx="14">
                  <c:v>2656</c:v>
                </c:pt>
              </c:numCache>
            </c:numRef>
          </c:val>
          <c:extLst>
            <c:ext xmlns:c16="http://schemas.microsoft.com/office/drawing/2014/chart" uri="{C3380CC4-5D6E-409C-BE32-E72D297353CC}">
              <c16:uniqueId val="{00000002-1DEF-49D6-B6CB-0D38ADACB762}"/>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EF-49D6-B6CB-0D38ADACB762}"/>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EF-49D6-B6CB-0D38ADACB762}"/>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EF-49D6-B6CB-0D38ADACB762}"/>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1476</c:v>
                </c:pt>
                <c:pt idx="3">
                  <c:v>1408</c:v>
                </c:pt>
                <c:pt idx="6">
                  <c:v>1410</c:v>
                </c:pt>
                <c:pt idx="9">
                  <c:v>1401</c:v>
                </c:pt>
                <c:pt idx="12">
                  <c:v>1406</c:v>
                </c:pt>
              </c:numCache>
            </c:numRef>
          </c:val>
          <c:extLst>
            <c:ext xmlns:c16="http://schemas.microsoft.com/office/drawing/2014/chart" uri="{C3380CC4-5D6E-409C-BE32-E72D297353CC}">
              <c16:uniqueId val="{00000006-1DEF-49D6-B6CB-0D38ADACB762}"/>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144</c:v>
                </c:pt>
                <c:pt idx="3">
                  <c:v>135</c:v>
                </c:pt>
                <c:pt idx="6">
                  <c:v>149</c:v>
                </c:pt>
                <c:pt idx="9">
                  <c:v>208</c:v>
                </c:pt>
                <c:pt idx="12">
                  <c:v>197</c:v>
                </c:pt>
              </c:numCache>
            </c:numRef>
          </c:val>
          <c:extLst>
            <c:ext xmlns:c16="http://schemas.microsoft.com/office/drawing/2014/chart" uri="{C3380CC4-5D6E-409C-BE32-E72D297353CC}">
              <c16:uniqueId val="{00000007-1DEF-49D6-B6CB-0D38ADACB762}"/>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384</c:v>
                </c:pt>
                <c:pt idx="3">
                  <c:v>404</c:v>
                </c:pt>
                <c:pt idx="6">
                  <c:v>382</c:v>
                </c:pt>
                <c:pt idx="9">
                  <c:v>367</c:v>
                </c:pt>
                <c:pt idx="12">
                  <c:v>362</c:v>
                </c:pt>
              </c:numCache>
            </c:numRef>
          </c:val>
          <c:extLst>
            <c:ext xmlns:c16="http://schemas.microsoft.com/office/drawing/2014/chart" uri="{C3380CC4-5D6E-409C-BE32-E72D297353CC}">
              <c16:uniqueId val="{00000008-1DEF-49D6-B6CB-0D38ADACB762}"/>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EF-49D6-B6CB-0D38ADACB762}"/>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8041</c:v>
                </c:pt>
                <c:pt idx="3">
                  <c:v>8035</c:v>
                </c:pt>
                <c:pt idx="6">
                  <c:v>7749</c:v>
                </c:pt>
                <c:pt idx="9">
                  <c:v>7487</c:v>
                </c:pt>
                <c:pt idx="12">
                  <c:v>7091</c:v>
                </c:pt>
              </c:numCache>
            </c:numRef>
          </c:val>
          <c:extLst>
            <c:ext xmlns:c16="http://schemas.microsoft.com/office/drawing/2014/chart" uri="{C3380CC4-5D6E-409C-BE32-E72D297353CC}">
              <c16:uniqueId val="{0000000A-1DEF-49D6-B6CB-0D38ADACB762}"/>
            </c:ext>
          </c:extLst>
        </c:ser>
        <c:dLbls>
          <c:showLegendKey val="0"/>
          <c:showVal val="0"/>
          <c:showCatName val="0"/>
          <c:showSerName val="0"/>
          <c:showPercent val="0"/>
          <c:showBubbleSize val="0"/>
        </c:dLbls>
        <c:gapWidth val="100"/>
        <c:overlap val="100"/>
        <c:axId val="33420276"/>
        <c:axId val="32347029"/>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1795</c:v>
                </c:pt>
                <c:pt idx="2">
                  <c:v>#N/A</c:v>
                </c:pt>
                <c:pt idx="3">
                  <c:v>#N/A</c:v>
                </c:pt>
                <c:pt idx="4">
                  <c:v>1392</c:v>
                </c:pt>
                <c:pt idx="5">
                  <c:v>#N/A</c:v>
                </c:pt>
                <c:pt idx="6">
                  <c:v>#N/A</c:v>
                </c:pt>
                <c:pt idx="7">
                  <c:v>1055</c:v>
                </c:pt>
                <c:pt idx="8">
                  <c:v>#N/A</c:v>
                </c:pt>
                <c:pt idx="9">
                  <c:v>#N/A</c:v>
                </c:pt>
                <c:pt idx="10">
                  <c:v>859</c:v>
                </c:pt>
                <c:pt idx="11">
                  <c:v>#N/A</c:v>
                </c:pt>
                <c:pt idx="12">
                  <c:v>#N/A</c:v>
                </c:pt>
                <c:pt idx="13">
                  <c:v>211</c:v>
                </c:pt>
                <c:pt idx="14">
                  <c:v>#N/A</c:v>
                </c:pt>
              </c:numCache>
            </c:numRef>
          </c:val>
          <c:smooth val="0"/>
          <c:extLst>
            <c:ext xmlns:c16="http://schemas.microsoft.com/office/drawing/2014/chart" uri="{C3380CC4-5D6E-409C-BE32-E72D297353CC}">
              <c16:uniqueId val="{0000000B-1DEF-49D6-B6CB-0D38ADACB762}"/>
            </c:ext>
          </c:extLst>
        </c:ser>
        <c:dLbls>
          <c:showLegendKey val="0"/>
          <c:showVal val="0"/>
          <c:showCatName val="0"/>
          <c:showSerName val="0"/>
          <c:showPercent val="0"/>
          <c:showBubbleSize val="0"/>
        </c:dLbls>
        <c:marker val="1"/>
        <c:smooth val="0"/>
        <c:axId val="33420276"/>
        <c:axId val="32347029"/>
      </c:lineChart>
      <c:catAx>
        <c:axId val="3342027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347029"/>
        <c:crosses val="autoZero"/>
        <c:auto val="1"/>
        <c:lblAlgn val="ctr"/>
        <c:lblOffset val="100"/>
        <c:tickLblSkip val="1"/>
        <c:noMultiLvlLbl val="0"/>
      </c:catAx>
      <c:valAx>
        <c:axId val="32347029"/>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342027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806</c:v>
                </c:pt>
                <c:pt idx="1">
                  <c:v>886</c:v>
                </c:pt>
                <c:pt idx="2">
                  <c:v>962</c:v>
                </c:pt>
              </c:numCache>
            </c:numRef>
          </c:val>
          <c:extLst>
            <c:ext xmlns:c16="http://schemas.microsoft.com/office/drawing/2014/chart" uri="{C3380CC4-5D6E-409C-BE32-E72D297353CC}">
              <c16:uniqueId val="{00000000-C56B-45EC-9DBA-08B974B165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276</c:v>
                </c:pt>
                <c:pt idx="1">
                  <c:v>269</c:v>
                </c:pt>
                <c:pt idx="2">
                  <c:v>260</c:v>
                </c:pt>
              </c:numCache>
            </c:numRef>
          </c:val>
          <c:extLst>
            <c:ext xmlns:c16="http://schemas.microsoft.com/office/drawing/2014/chart" uri="{C3380CC4-5D6E-409C-BE32-E72D297353CC}">
              <c16:uniqueId val="{00000001-C56B-45EC-9DBA-08B974B16501}"/>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1633</c:v>
                </c:pt>
                <c:pt idx="1">
                  <c:v>1703</c:v>
                </c:pt>
                <c:pt idx="2">
                  <c:v>2060</c:v>
                </c:pt>
              </c:numCache>
            </c:numRef>
          </c:val>
          <c:extLst>
            <c:ext xmlns:c16="http://schemas.microsoft.com/office/drawing/2014/chart" uri="{C3380CC4-5D6E-409C-BE32-E72D297353CC}">
              <c16:uniqueId val="{00000002-C56B-45EC-9DBA-08B974B16501}"/>
            </c:ext>
          </c:extLst>
        </c:ser>
        <c:dLbls>
          <c:showLegendKey val="0"/>
          <c:showVal val="0"/>
          <c:showCatName val="0"/>
          <c:showSerName val="0"/>
          <c:showPercent val="0"/>
          <c:showBubbleSize val="0"/>
        </c:dLbls>
        <c:gapWidth val="120"/>
        <c:overlap val="100"/>
        <c:axId val="22687807"/>
        <c:axId val="2863675"/>
      </c:barChart>
      <c:catAx>
        <c:axId val="22687807"/>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2863675"/>
        <c:crosses val="autoZero"/>
        <c:auto val="1"/>
        <c:lblAlgn val="ctr"/>
        <c:lblOffset val="100"/>
        <c:tickLblSkip val="1"/>
        <c:noMultiLvlLbl val="0"/>
      </c:catAx>
      <c:valAx>
        <c:axId val="2863675"/>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22687807"/>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91325" y="4591050"/>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bwMode="auto">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latin typeface="ＭＳ ゴシック" pitchFamily="49" charset="-128"/>
              <a:ea typeface="ＭＳ ゴシック" pitchFamily="49" charset="-128"/>
            </a:rPr>
            <a:t>　</a:t>
          </a:r>
          <a:r>
            <a:rPr lang="ja-JP" altLang="en-US" sz="1300">
              <a:latin typeface="ＭＳ ゴシック" pitchFamily="49" charset="-128"/>
              <a:ea typeface="ＭＳ ゴシック" pitchFamily="49" charset="-128"/>
            </a:rPr>
            <a:t>合併以降、生活基盤整備事業に集中して取り組み、合併特例債を発行してきた結果、公債費は増加している。
　償還のピークは令和４年度を見込んでおり、そこまでは算入公債費等は増加していくとみている。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ln>
      </xdr:spPr>
    </xdr:sp>
    <xdr:clientData/>
  </xdr:twoCellAnchor>
  <xdr:twoCellAnchor>
    <xdr:from>
      <xdr:col>15</xdr:col>
      <xdr:colOff>176893</xdr:colOff>
      <xdr:row>55</xdr:row>
      <xdr:rowOff>0</xdr:rowOff>
    </xdr:from>
    <xdr:to>
      <xdr:col>16</xdr:col>
      <xdr:colOff>115661</xdr:colOff>
      <xdr:row>55</xdr:row>
      <xdr:rowOff>257175</xdr:rowOff>
    </xdr:to>
    <xdr:sp macro="" textlink="" fLocksText="0">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4975" y="12106275"/>
          <a:ext cx="809625" cy="257175"/>
        </a:xfrm>
        <a:prstGeom prst="rect">
          <a:avLst/>
        </a:prstGeom>
        <a:noFill/>
        <a:ln w="9525">
          <a:noFill/>
          <a:miter lim="800000"/>
        </a:ln>
      </xdr:spPr>
      <xdr:txBody>
        <a:bodyPr vertOverflow="clip" wrap="square" lIns="36576" tIns="22860" rIns="0" bIns="0" anchor="t" upright="1"/>
        <a:lstStyle/>
        <a:p>
          <a:pPr algn="l" rtl="0"/>
          <a:r>
            <a:rPr lang="ja-JP" altLang="en-US" sz="1100" b="1" i="0" u="non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8150" cy="9144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latin typeface="ＭＳ ゴシック" pitchFamily="49" charset="-128"/>
              <a:ea typeface="ＭＳ ゴシック" pitchFamily="49" charset="-128"/>
            </a:rPr>
            <a:t>　将来負担額の主となる一般会計等に係る地方債の現在高は減少傾向にある。
　また、そこから充当可能財源等を差し引いた将来負担比率の分子についても減少傾向を示しており、今後も将来負担比率の減少を視野に入れ、健全な財政運営に努めていく。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埼玉県ときがわ町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・財政調整基金が</a:t>
          </a:r>
          <a:r>
            <a:rPr lang="en-US" altLang="ja-JP" sz="1300">
              <a:solidFill>
                <a:schemeClr val="tx1"/>
              </a:solidFill>
              <a:latin typeface="ＭＳ ゴシック" panose="020B0609070205080204" pitchFamily="49" charset="-128"/>
              <a:ea typeface="ＭＳ ゴシック" panose="020B0609070205080204" pitchFamily="49" charset="-128"/>
              <a:cs typeface="+mn-cs"/>
            </a:rPr>
            <a:t>76</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百万円、公共施設等整備基金が</a:t>
          </a:r>
          <a:r>
            <a:rPr lang="en-US" altLang="ja-JP" sz="1300">
              <a:solidFill>
                <a:schemeClr val="tx1"/>
              </a:solidFill>
              <a:latin typeface="ＭＳ ゴシック" panose="020B0609070205080204" pitchFamily="49" charset="-128"/>
              <a:ea typeface="ＭＳ ゴシック" panose="020B0609070205080204" pitchFamily="49" charset="-128"/>
              <a:cs typeface="+mn-cs"/>
            </a:rPr>
            <a:t>297</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百万円増加し、新たに設置した地域福祉基金の</a:t>
          </a:r>
          <a:r>
            <a:rPr lang="en-US" altLang="ja-JP" sz="1300">
              <a:solidFill>
                <a:schemeClr val="tx1"/>
              </a:solidFill>
              <a:latin typeface="ＭＳ ゴシック" panose="020B0609070205080204" pitchFamily="49" charset="-128"/>
              <a:ea typeface="ＭＳ ゴシック" panose="020B0609070205080204" pitchFamily="49" charset="-128"/>
              <a:cs typeface="+mn-cs"/>
            </a:rPr>
            <a:t>50</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百万円を含め、基金全体では</a:t>
          </a:r>
          <a:r>
            <a:rPr lang="en-US" altLang="ja-JP" sz="1300">
              <a:solidFill>
                <a:schemeClr val="tx1"/>
              </a:solidFill>
              <a:latin typeface="ＭＳ ゴシック" panose="020B0609070205080204" pitchFamily="49" charset="-128"/>
              <a:ea typeface="ＭＳ ゴシック" panose="020B0609070205080204" pitchFamily="49" charset="-128"/>
              <a:cs typeface="+mn-cs"/>
            </a:rPr>
            <a:t>422</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百万円の増額となった。</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・今後、各基金の保有する額については、引き続き標準財政規模を参考にしていくものとする。</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（基金の使途）</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・合併振興基金：地域における住民の連携強化及び地域振興のため。</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・公共施設等整備基金：社会資本の充実のため。</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・合併振興基金：充当可能なソフト事業の財源としたことによる減額。</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・公共施設等整備基金：光ファイバー貸付収入の一部等を積み立てたことによる増額。</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・合併振興基金：今後も基金の目的に合致したソフト事業に充当していく予定。</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・公共施設等整備基金：老朽化した公共施設の整備に対応するための事業に充当していく予定。</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・一般会計に繰り入れた額を上回る額を基金に積み立てたことにより、</a:t>
          </a:r>
          <a:r>
            <a:rPr lang="en-US" altLang="ja-JP" sz="1300">
              <a:solidFill>
                <a:schemeClr val="tx1"/>
              </a:solidFill>
              <a:latin typeface="ＭＳ ゴシック" panose="020B0609070205080204" pitchFamily="49" charset="-128"/>
              <a:ea typeface="ＭＳ ゴシック" panose="020B0609070205080204" pitchFamily="49" charset="-128"/>
              <a:cs typeface="+mn-cs"/>
            </a:rPr>
            <a:t>76</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百万円の増額となった。</a:t>
          </a:r>
        </a:p>
        <a:p>
          <a:endParaRPr lang="ja-JP" altLang="en-US"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・今後、保有する額については、引き続き標準財政規模を参考にしていくものとする。</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・公債費の財源に充てるため基金から繰入を行い、その額が基金への積み立ての額を上回ったことで、９百万円の減額となった。</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・今後、保有する額については、引き続き標準財政規模を参考にしていくものとする。</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a:extLst>
            <a:ext uri="{FF2B5EF4-FFF2-40B4-BE49-F238E27FC236}">
              <a16:creationId xmlns:a16="http://schemas.microsoft.com/office/drawing/2014/main" id="{00000000-0008-0000-0300-000003000000}"/>
            </a:ext>
          </a:extLst>
        </xdr:cNvPr>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a:extLst>
            <a:ext uri="{FF2B5EF4-FFF2-40B4-BE49-F238E27FC236}">
              <a16:creationId xmlns:a16="http://schemas.microsoft.com/office/drawing/2014/main" id="{00000000-0008-0000-0300-000004000000}"/>
            </a:ext>
          </a:extLst>
        </xdr:cNvPr>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a:extLst>
            <a:ext uri="{FF2B5EF4-FFF2-40B4-BE49-F238E27FC236}">
              <a16:creationId xmlns:a16="http://schemas.microsoft.com/office/drawing/2014/main" id="{00000000-0008-0000-0300-000005000000}"/>
            </a:ext>
          </a:extLst>
        </xdr:cNvPr>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a:extLst>
            <a:ext uri="{FF2B5EF4-FFF2-40B4-BE49-F238E27FC236}">
              <a16:creationId xmlns:a16="http://schemas.microsoft.com/office/drawing/2014/main" id="{00000000-0008-0000-0300-000006000000}"/>
            </a:ext>
          </a:extLst>
        </xdr:cNvPr>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a:extLst>
            <a:ext uri="{FF2B5EF4-FFF2-40B4-BE49-F238E27FC236}">
              <a16:creationId xmlns:a16="http://schemas.microsoft.com/office/drawing/2014/main" id="{00000000-0008-0000-0300-000007000000}"/>
            </a:ext>
          </a:extLst>
        </xdr:cNvPr>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a:extLst>
            <a:ext uri="{FF2B5EF4-FFF2-40B4-BE49-F238E27FC236}">
              <a16:creationId xmlns:a16="http://schemas.microsoft.com/office/drawing/2014/main" id="{00000000-0008-0000-0300-000009000000}"/>
            </a:ext>
          </a:extLst>
        </xdr:cNvPr>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28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a:extLst>
            <a:ext uri="{FF2B5EF4-FFF2-40B4-BE49-F238E27FC236}">
              <a16:creationId xmlns:a16="http://schemas.microsoft.com/office/drawing/2014/main" id="{00000000-0008-0000-0300-00000E000000}"/>
            </a:ext>
          </a:extLst>
        </xdr:cNvPr>
        <xdr:cNvSpPr/>
      </xdr:nvSpPr>
      <xdr:spPr>
        <a:xfrm>
          <a:off x="7172325" y="1257300"/>
          <a:ext cx="127635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a:extLst>
            <a:ext uri="{FF2B5EF4-FFF2-40B4-BE49-F238E27FC236}">
              <a16:creationId xmlns:a16="http://schemas.microsoft.com/office/drawing/2014/main" id="{00000000-0008-0000-0300-00000F000000}"/>
            </a:ext>
          </a:extLst>
        </xdr:cNvPr>
        <xdr:cNvSpPr/>
      </xdr:nvSpPr>
      <xdr:spPr>
        <a:xfrm>
          <a:off x="8505825" y="1257300"/>
          <a:ext cx="638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a:extLst>
            <a:ext uri="{FF2B5EF4-FFF2-40B4-BE49-F238E27FC236}">
              <a16:creationId xmlns:a16="http://schemas.microsoft.com/office/drawing/2014/main" id="{00000000-0008-0000-0300-000012000000}"/>
            </a:ext>
          </a:extLst>
        </xdr:cNvPr>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a:extLst>
            <a:ext uri="{FF2B5EF4-FFF2-40B4-BE49-F238E27FC236}">
              <a16:creationId xmlns:a16="http://schemas.microsoft.com/office/drawing/2014/main" id="{00000000-0008-0000-0300-000013000000}"/>
            </a:ext>
          </a:extLst>
        </xdr:cNvPr>
        <xdr:cNvSpPr/>
      </xdr:nvSpPr>
      <xdr:spPr>
        <a:xfrm>
          <a:off x="10953750" y="1266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a:extLst>
            <a:ext uri="{FF2B5EF4-FFF2-40B4-BE49-F238E27FC236}">
              <a16:creationId xmlns:a16="http://schemas.microsoft.com/office/drawing/2014/main" id="{00000000-0008-0000-0300-000014000000}"/>
            </a:ext>
          </a:extLst>
        </xdr:cNvPr>
        <xdr:cNvSpPr/>
      </xdr:nvSpPr>
      <xdr:spPr>
        <a:xfrm>
          <a:off x="10953750" y="15335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a:extLst>
            <a:ext uri="{FF2B5EF4-FFF2-40B4-BE49-F238E27FC236}">
              <a16:creationId xmlns:a16="http://schemas.microsoft.com/office/drawing/2014/main" id="{00000000-0008-0000-0300-00001B000000}"/>
            </a:ext>
          </a:extLst>
        </xdr:cNvPr>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133350</xdr:colOff>
      <xdr:row>17</xdr:row>
      <xdr:rowOff>95250</xdr:rowOff>
    </xdr:from>
    <xdr:ext cx="8810625" cy="25717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0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9525</xdr:rowOff>
    </xdr:from>
    <xdr:ext cx="919162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7075"/>
          <a:ext cx="9191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令和</a:t>
          </a:r>
          <a:r>
            <a:rPr lang="en-US" altLang="ja-JP" sz="1000">
              <a:solidFill>
                <a:srgbClr val="000000"/>
              </a:solidFill>
              <a:latin typeface="ＭＳ Ｐゴシック" panose="020B0600070205080204" pitchFamily="50" charset="-128"/>
              <a:ea typeface="ＭＳ Ｐゴシック" panose="020B0600070205080204" pitchFamily="50" charset="-128"/>
            </a:rPr>
            <a:t>4</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6262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4725"/>
          <a:ext cx="5762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717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4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85725</xdr:rowOff>
    </xdr:from>
    <xdr:ext cx="5962650" cy="25717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9075"/>
          <a:ext cx="5962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161925</xdr:rowOff>
    </xdr:from>
    <xdr:ext cx="8143875" cy="25717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6725"/>
          <a:ext cx="814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0975" cy="2571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a:extLst>
            <a:ext uri="{FF2B5EF4-FFF2-40B4-BE49-F238E27FC236}">
              <a16:creationId xmlns:a16="http://schemas.microsoft.com/office/drawing/2014/main" id="{00000000-0008-0000-0300-000024000000}"/>
            </a:ext>
          </a:extLst>
        </xdr:cNvPr>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95250</xdr:colOff>
      <xdr:row>31</xdr:row>
      <xdr:rowOff>66675</xdr:rowOff>
    </xdr:from>
    <xdr:ext cx="1276350" cy="30480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1650"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28575</xdr:colOff>
      <xdr:row>31</xdr:row>
      <xdr:rowOff>38100</xdr:rowOff>
    </xdr:from>
    <xdr:ext cx="1647825" cy="36195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[0.41]</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a:extLst>
            <a:ext uri="{FF2B5EF4-FFF2-40B4-BE49-F238E27FC236}">
              <a16:creationId xmlns:a16="http://schemas.microsoft.com/office/drawing/2014/main" id="{00000000-0008-0000-0300-000027000000}"/>
            </a:ext>
          </a:extLst>
        </xdr:cNvPr>
        <xdr:cNvSpPr/>
      </xdr:nvSpPr>
      <xdr:spPr>
        <a:xfrm>
          <a:off x="5905500"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a:extLst>
            <a:ext uri="{FF2B5EF4-FFF2-40B4-BE49-F238E27FC236}">
              <a16:creationId xmlns:a16="http://schemas.microsoft.com/office/drawing/2014/main" id="{00000000-0008-0000-0300-000028000000}"/>
            </a:ext>
          </a:extLst>
        </xdr:cNvPr>
        <xdr:cNvSpPr/>
      </xdr:nvSpPr>
      <xdr:spPr>
        <a:xfrm>
          <a:off x="5905500"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a:extLst>
            <a:ext uri="{FF2B5EF4-FFF2-40B4-BE49-F238E27FC236}">
              <a16:creationId xmlns:a16="http://schemas.microsoft.com/office/drawing/2014/main" id="{00000000-0008-0000-0300-000029000000}"/>
            </a:ext>
          </a:extLst>
        </xdr:cNvPr>
        <xdr:cNvSpPr/>
      </xdr:nvSpPr>
      <xdr:spPr>
        <a:xfrm>
          <a:off x="75533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a:extLst>
            <a:ext uri="{FF2B5EF4-FFF2-40B4-BE49-F238E27FC236}">
              <a16:creationId xmlns:a16="http://schemas.microsoft.com/office/drawing/2014/main" id="{00000000-0008-0000-0300-00002A000000}"/>
            </a:ext>
          </a:extLst>
        </xdr:cNvPr>
        <xdr:cNvSpPr/>
      </xdr:nvSpPr>
      <xdr:spPr>
        <a:xfrm>
          <a:off x="75533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a:extLst>
            <a:ext uri="{FF2B5EF4-FFF2-40B4-BE49-F238E27FC236}">
              <a16:creationId xmlns:a16="http://schemas.microsoft.com/office/drawing/2014/main" id="{00000000-0008-0000-0300-00002B000000}"/>
            </a:ext>
          </a:extLst>
        </xdr:cNvPr>
        <xdr:cNvSpPr/>
      </xdr:nvSpPr>
      <xdr:spPr>
        <a:xfrm>
          <a:off x="9020175"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a:extLst>
            <a:ext uri="{FF2B5EF4-FFF2-40B4-BE49-F238E27FC236}">
              <a16:creationId xmlns:a16="http://schemas.microsoft.com/office/drawing/2014/main" id="{00000000-0008-0000-0300-00002C000000}"/>
            </a:ext>
          </a:extLst>
        </xdr:cNvPr>
        <xdr:cNvSpPr/>
      </xdr:nvSpPr>
      <xdr:spPr>
        <a:xfrm>
          <a:off x="9020175"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a:extLst>
            <a:ext uri="{FF2B5EF4-FFF2-40B4-BE49-F238E27FC236}">
              <a16:creationId xmlns:a16="http://schemas.microsoft.com/office/drawing/2014/main" id="{00000000-0008-0000-0300-00002D000000}"/>
            </a:ext>
          </a:extLst>
        </xdr:cNvPr>
        <xdr:cNvSpPr/>
      </xdr:nvSpPr>
      <xdr:spPr>
        <a:xfrm>
          <a:off x="762000"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a:extLst>
            <a:ext uri="{FF2B5EF4-FFF2-40B4-BE49-F238E27FC236}">
              <a16:creationId xmlns:a16="http://schemas.microsoft.com/office/drawing/2014/main" id="{00000000-0008-0000-0300-00002E000000}"/>
            </a:ext>
          </a:extLst>
        </xdr:cNvPr>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a:extLst>
            <a:ext uri="{FF2B5EF4-FFF2-40B4-BE49-F238E27FC236}">
              <a16:creationId xmlns:a16="http://schemas.microsoft.com/office/drawing/2014/main" id="{00000000-0008-0000-0300-00002F000000}"/>
            </a:ext>
          </a:extLst>
        </xdr:cNvPr>
        <xdr:cNvSpPr/>
      </xdr:nvSpPr>
      <xdr:spPr>
        <a:xfrm>
          <a:off x="6029325"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62675" y="609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aseline="0">
              <a:latin typeface="ＭＳ Ｐゴシック" panose="020B0600070205080204" pitchFamily="50" charset="-128"/>
              <a:ea typeface="ＭＳ Ｐゴシック" panose="020B0600070205080204" pitchFamily="50" charset="-128"/>
            </a:rPr>
            <a:t> </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平成</a:t>
          </a:r>
          <a:r>
            <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18</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年</a:t>
          </a:r>
          <a:r>
            <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2</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月の合併以降、継続して財政基盤の強化に取り組んできたが、生産年齢人口の減少、高齢化率の上昇など様々な要因により、町の財政基盤は弱体化傾向にあり、財政力指数の値も年々降下しており、類似団体内の平均値も下回る状態が続いている。</a:t>
          </a:r>
        </a:p>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　第二次総合振興計画に基づく持続可能なまちづくりを推進していくためにも、厳しい財政運営を打破することに注力し、更なる財政改革に取り組む必要がある。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fLocksText="0">
      <xdr:nvSpPr>
        <xdr:cNvPr id="62" name="財政力グラフ枠">
          <a:extLst>
            <a:ext uri="{FF2B5EF4-FFF2-40B4-BE49-F238E27FC236}">
              <a16:creationId xmlns:a16="http://schemas.microsoft.com/office/drawing/2014/main" id="{00000000-0008-0000-0300-00003E000000}"/>
            </a:ext>
          </a:extLst>
        </xdr:cNvPr>
        <xdr:cNvSpPr/>
      </xdr:nvSpPr>
      <xdr:spPr>
        <a:xfrm>
          <a:off x="762000"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9375"/>
          <a:ext cx="0" cy="121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44</xdr:row>
      <xdr:rowOff>76200</xdr:rowOff>
    </xdr:from>
    <xdr:ext cx="762000" cy="25717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387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7275" y="76485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36</xdr:row>
      <xdr:rowOff>0</xdr:rowOff>
    </xdr:from>
    <xdr:ext cx="762000" cy="25717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38725" y="617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7275" y="6429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39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42</xdr:row>
      <xdr:rowOff>19050</xdr:rowOff>
    </xdr:from>
    <xdr:ext cx="762000" cy="25717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38725"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fLocksText="0">
      <xdr:nvSpPr>
        <xdr:cNvPr id="70" name="フローチャート: 判断 69">
          <a:extLst>
            <a:ext uri="{FF2B5EF4-FFF2-40B4-BE49-F238E27FC236}">
              <a16:creationId xmlns:a16="http://schemas.microsoft.com/office/drawing/2014/main" id="{00000000-0008-0000-0300-000046000000}"/>
            </a:ext>
          </a:extLst>
        </xdr:cNvPr>
        <xdr:cNvSpPr/>
      </xdr:nvSpPr>
      <xdr:spPr>
        <a:xfrm>
          <a:off x="4905375" y="7372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43</xdr:row>
      <xdr:rowOff>63077</xdr:rowOff>
    </xdr:from>
    <xdr:to>
      <xdr:col>19</xdr:col>
      <xdr:colOff>133350</xdr:colOff>
      <xdr:row>43</xdr:row>
      <xdr:rowOff>71120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8975" y="74390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fLocksText="0">
      <xdr:nvSpPr>
        <xdr:cNvPr id="72" name="フローチャート: 判断 71">
          <a:extLst>
            <a:ext uri="{FF2B5EF4-FFF2-40B4-BE49-F238E27FC236}">
              <a16:creationId xmlns:a16="http://schemas.microsoft.com/office/drawing/2014/main" id="{00000000-0008-0000-0300-000048000000}"/>
            </a:ext>
          </a:extLst>
        </xdr:cNvPr>
        <xdr:cNvSpPr/>
      </xdr:nvSpPr>
      <xdr:spPr>
        <a:xfrm>
          <a:off x="4067175" y="7372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41</xdr:row>
      <xdr:rowOff>114300</xdr:rowOff>
    </xdr:from>
    <xdr:ext cx="733425" cy="25717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37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63077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3625" y="74295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fLocksText="0">
      <xdr:nvSpPr>
        <xdr:cNvPr id="75" name="フローチャート: 判断 74">
          <a:extLst>
            <a:ext uri="{FF2B5EF4-FFF2-40B4-BE49-F238E27FC236}">
              <a16:creationId xmlns:a16="http://schemas.microsoft.com/office/drawing/2014/main" id="{00000000-0008-0000-0300-00004B000000}"/>
            </a:ext>
          </a:extLst>
        </xdr:cNvPr>
        <xdr:cNvSpPr/>
      </xdr:nvSpPr>
      <xdr:spPr>
        <a:xfrm>
          <a:off x="3171825" y="7353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41</xdr:row>
      <xdr:rowOff>95250</xdr:rowOff>
    </xdr:from>
    <xdr:ext cx="762000" cy="25717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38450" y="712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95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fLocksText="0">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2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41</xdr:row>
      <xdr:rowOff>95250</xdr:rowOff>
    </xdr:from>
    <xdr:ext cx="762000" cy="25717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2625" y="712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fLocksText="0">
      <xdr:nvSpPr>
        <xdr:cNvPr id="80" name="フローチャート: 判断 79">
          <a:extLst>
            <a:ext uri="{FF2B5EF4-FFF2-40B4-BE49-F238E27FC236}">
              <a16:creationId xmlns:a16="http://schemas.microsoft.com/office/drawing/2014/main" id="{00000000-0008-0000-0300-000050000000}"/>
            </a:ext>
          </a:extLst>
        </xdr:cNvPr>
        <xdr:cNvSpPr/>
      </xdr:nvSpPr>
      <xdr:spPr>
        <a:xfrm>
          <a:off x="1400175" y="7362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41</xdr:row>
      <xdr:rowOff>95250</xdr:rowOff>
    </xdr:from>
    <xdr:ext cx="762000" cy="25717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39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5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14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28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fLocksText="0">
      <xdr:nvSpPr>
        <xdr:cNvPr id="87" name="楕円 86">
          <a:extLst>
            <a:ext uri="{FF2B5EF4-FFF2-40B4-BE49-F238E27FC236}">
              <a16:creationId xmlns:a16="http://schemas.microsoft.com/office/drawing/2014/main" id="{00000000-0008-0000-0300-000057000000}"/>
            </a:ext>
          </a:extLst>
        </xdr:cNvPr>
        <xdr:cNvSpPr/>
      </xdr:nvSpPr>
      <xdr:spPr>
        <a:xfrm>
          <a:off x="4905375" y="7410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43</xdr:row>
      <xdr:rowOff>9525</xdr:rowOff>
    </xdr:from>
    <xdr:ext cx="762000" cy="25717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38725" y="738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fLocksText="0">
      <xdr:nvSpPr>
        <xdr:cNvPr id="89" name="楕円 88">
          <a:extLst>
            <a:ext uri="{FF2B5EF4-FFF2-40B4-BE49-F238E27FC236}">
              <a16:creationId xmlns:a16="http://schemas.microsoft.com/office/drawing/2014/main" id="{00000000-0008-0000-0300-000059000000}"/>
            </a:ext>
          </a:extLst>
        </xdr:cNvPr>
        <xdr:cNvSpPr/>
      </xdr:nvSpPr>
      <xdr:spPr>
        <a:xfrm>
          <a:off x="4067175" y="7391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43</xdr:row>
      <xdr:rowOff>104775</xdr:rowOff>
    </xdr:from>
    <xdr:ext cx="733425" cy="25717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7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fLocksText="0">
      <xdr:nvSpPr>
        <xdr:cNvPr id="91" name="楕円 90">
          <a:extLst>
            <a:ext uri="{FF2B5EF4-FFF2-40B4-BE49-F238E27FC236}">
              <a16:creationId xmlns:a16="http://schemas.microsoft.com/office/drawing/2014/main" id="{00000000-0008-0000-0300-00005B000000}"/>
            </a:ext>
          </a:extLst>
        </xdr:cNvPr>
        <xdr:cNvSpPr/>
      </xdr:nvSpPr>
      <xdr:spPr>
        <a:xfrm>
          <a:off x="3171825" y="7381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43</xdr:row>
      <xdr:rowOff>95250</xdr:rowOff>
    </xdr:from>
    <xdr:ext cx="762000" cy="25717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38450" y="746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fLocksText="0">
      <xdr:nvSpPr>
        <xdr:cNvPr id="93" name="楕円 92">
          <a:extLst>
            <a:ext uri="{FF2B5EF4-FFF2-40B4-BE49-F238E27FC236}">
              <a16:creationId xmlns:a16="http://schemas.microsoft.com/office/drawing/2014/main" id="{00000000-0008-0000-0300-00005D000000}"/>
            </a:ext>
          </a:extLst>
        </xdr:cNvPr>
        <xdr:cNvSpPr/>
      </xdr:nvSpPr>
      <xdr:spPr>
        <a:xfrm>
          <a:off x="2286000" y="7372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43</xdr:row>
      <xdr:rowOff>95250</xdr:rowOff>
    </xdr:from>
    <xdr:ext cx="762000" cy="25717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2625" y="746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fLocksText="0">
      <xdr:nvSpPr>
        <xdr:cNvPr id="95" name="楕円 94">
          <a:extLst>
            <a:ext uri="{FF2B5EF4-FFF2-40B4-BE49-F238E27FC236}">
              <a16:creationId xmlns:a16="http://schemas.microsoft.com/office/drawing/2014/main" id="{00000000-0008-0000-0300-00005F000000}"/>
            </a:ext>
          </a:extLst>
        </xdr:cNvPr>
        <xdr:cNvSpPr/>
      </xdr:nvSpPr>
      <xdr:spPr>
        <a:xfrm>
          <a:off x="1400175" y="7372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43</xdr:row>
      <xdr:rowOff>95250</xdr:rowOff>
    </xdr:from>
    <xdr:ext cx="762000" cy="25717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fLocksText="0">
      <xdr:nvSpPr>
        <xdr:cNvPr id="97" name="正方形/長方形 96">
          <a:extLst>
            <a:ext uri="{FF2B5EF4-FFF2-40B4-BE49-F238E27FC236}">
              <a16:creationId xmlns:a16="http://schemas.microsoft.com/office/drawing/2014/main" id="{00000000-0008-0000-0300-000061000000}"/>
            </a:ext>
          </a:extLst>
        </xdr:cNvPr>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9525</xdr:colOff>
      <xdr:row>53</xdr:row>
      <xdr:rowOff>104775</xdr:rowOff>
    </xdr:from>
    <xdr:ext cx="1438275"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85925"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114300</xdr:colOff>
      <xdr:row>53</xdr:row>
      <xdr:rowOff>76200</xdr:rowOff>
    </xdr:from>
    <xdr:ext cx="1647825" cy="36195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[84.9%]</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fLocksText="0">
      <xdr:nvSpPr>
        <xdr:cNvPr id="100" name="正方形/長方形 99">
          <a:extLst>
            <a:ext uri="{FF2B5EF4-FFF2-40B4-BE49-F238E27FC236}">
              <a16:creationId xmlns:a16="http://schemas.microsoft.com/office/drawing/2014/main" id="{00000000-0008-0000-0300-000064000000}"/>
            </a:ext>
          </a:extLst>
        </xdr:cNvPr>
        <xdr:cNvSpPr/>
      </xdr:nvSpPr>
      <xdr:spPr>
        <a:xfrm>
          <a:off x="5905500"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1" name="正方形/長方形 100">
          <a:extLst>
            <a:ext uri="{FF2B5EF4-FFF2-40B4-BE49-F238E27FC236}">
              <a16:creationId xmlns:a16="http://schemas.microsoft.com/office/drawing/2014/main" id="{00000000-0008-0000-0300-000065000000}"/>
            </a:ext>
          </a:extLst>
        </xdr:cNvPr>
        <xdr:cNvSpPr/>
      </xdr:nvSpPr>
      <xdr:spPr>
        <a:xfrm>
          <a:off x="5905500"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2" name="正方形/長方形 101">
          <a:extLst>
            <a:ext uri="{FF2B5EF4-FFF2-40B4-BE49-F238E27FC236}">
              <a16:creationId xmlns:a16="http://schemas.microsoft.com/office/drawing/2014/main" id="{00000000-0008-0000-0300-000066000000}"/>
            </a:ext>
          </a:extLst>
        </xdr:cNvPr>
        <xdr:cNvSpPr/>
      </xdr:nvSpPr>
      <xdr:spPr>
        <a:xfrm>
          <a:off x="75533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3" name="正方形/長方形 102">
          <a:extLst>
            <a:ext uri="{FF2B5EF4-FFF2-40B4-BE49-F238E27FC236}">
              <a16:creationId xmlns:a16="http://schemas.microsoft.com/office/drawing/2014/main" id="{00000000-0008-0000-0300-000067000000}"/>
            </a:ext>
          </a:extLst>
        </xdr:cNvPr>
        <xdr:cNvSpPr/>
      </xdr:nvSpPr>
      <xdr:spPr>
        <a:xfrm>
          <a:off x="75533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4" name="正方形/長方形 103">
          <a:extLst>
            <a:ext uri="{FF2B5EF4-FFF2-40B4-BE49-F238E27FC236}">
              <a16:creationId xmlns:a16="http://schemas.microsoft.com/office/drawing/2014/main" id="{00000000-0008-0000-0300-000068000000}"/>
            </a:ext>
          </a:extLst>
        </xdr:cNvPr>
        <xdr:cNvSpPr/>
      </xdr:nvSpPr>
      <xdr:spPr>
        <a:xfrm>
          <a:off x="9020175"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5" name="正方形/長方形 104">
          <a:extLst>
            <a:ext uri="{FF2B5EF4-FFF2-40B4-BE49-F238E27FC236}">
              <a16:creationId xmlns:a16="http://schemas.microsoft.com/office/drawing/2014/main" id="{00000000-0008-0000-0300-000069000000}"/>
            </a:ext>
          </a:extLst>
        </xdr:cNvPr>
        <xdr:cNvSpPr/>
      </xdr:nvSpPr>
      <xdr:spPr>
        <a:xfrm>
          <a:off x="9020175"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6" name="正方形/長方形 105">
          <a:extLst>
            <a:ext uri="{FF2B5EF4-FFF2-40B4-BE49-F238E27FC236}">
              <a16:creationId xmlns:a16="http://schemas.microsoft.com/office/drawing/2014/main" id="{00000000-0008-0000-0300-00006A000000}"/>
            </a:ext>
          </a:extLst>
        </xdr:cNvPr>
        <xdr:cNvSpPr/>
      </xdr:nvSpPr>
      <xdr:spPr>
        <a:xfrm>
          <a:off x="762000"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7" name="正方形/長方形 106">
          <a:extLst>
            <a:ext uri="{FF2B5EF4-FFF2-40B4-BE49-F238E27FC236}">
              <a16:creationId xmlns:a16="http://schemas.microsoft.com/office/drawing/2014/main" id="{00000000-0008-0000-0300-00006B000000}"/>
            </a:ext>
          </a:extLst>
        </xdr:cNvPr>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08" name="正方形/長方形 107">
          <a:extLst>
            <a:ext uri="{FF2B5EF4-FFF2-40B4-BE49-F238E27FC236}">
              <a16:creationId xmlns:a16="http://schemas.microsoft.com/office/drawing/2014/main" id="{00000000-0008-0000-0300-00006C000000}"/>
            </a:ext>
          </a:extLst>
        </xdr:cNvPr>
        <xdr:cNvSpPr/>
      </xdr:nvSpPr>
      <xdr:spPr>
        <a:xfrm>
          <a:off x="6029325"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62675" y="990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行財政改革を推進を念頭に、経常経費の削減、一般財源の確保に取り組んできたところ前年度比</a:t>
          </a:r>
          <a:r>
            <a:rPr lang="en-US" altLang="ja-JP" sz="1300" baseline="0">
              <a:latin typeface="ＭＳ Ｐゴシック" panose="020B0600070205080204" pitchFamily="50" charset="-128"/>
              <a:ea typeface="ＭＳ Ｐゴシック" panose="020B0600070205080204" pitchFamily="50" charset="-128"/>
            </a:rPr>
            <a:t>2.6</a:t>
          </a:r>
          <a:r>
            <a:rPr lang="ja-JP" altLang="en-US" sz="1300" baseline="0">
              <a:latin typeface="ＭＳ Ｐゴシック" panose="020B0600070205080204" pitchFamily="50" charset="-128"/>
              <a:ea typeface="ＭＳ Ｐゴシック" panose="020B0600070205080204" pitchFamily="50" charset="-128"/>
            </a:rPr>
            <a:t>ポイント上昇した。</a:t>
          </a:r>
        </a:p>
        <a:p>
          <a:r>
            <a:rPr lang="ja-JP" altLang="en-US" sz="1300" baseline="0">
              <a:latin typeface="ＭＳ Ｐゴシック" panose="020B0600070205080204" pitchFamily="50" charset="-128"/>
              <a:ea typeface="ＭＳ Ｐゴシック" panose="020B0600070205080204" pitchFamily="50" charset="-128"/>
            </a:rPr>
            <a:t>　今後も引き続き経常経費を削減するとともに、税収などの一般財源の確保に努め、経常収支比率の改善を図っていく。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142875</xdr:rowOff>
    </xdr:from>
    <xdr:ext cx="295275" cy="228600"/>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40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28575</xdr:rowOff>
    </xdr:from>
    <xdr:ext cx="762000" cy="25717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28575</xdr:rowOff>
    </xdr:from>
    <xdr:ext cx="762000" cy="25717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7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19050</xdr:rowOff>
    </xdr:from>
    <xdr:ext cx="762000" cy="25717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19050</xdr:rowOff>
    </xdr:from>
    <xdr:ext cx="762000" cy="25717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7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19050</xdr:rowOff>
    </xdr:from>
    <xdr:ext cx="762000" cy="25717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19050</xdr:rowOff>
    </xdr:from>
    <xdr:ext cx="762000" cy="25717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fLocksText="0">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48850"/>
          <a:ext cx="0" cy="1638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66</xdr:row>
      <xdr:rowOff>142875</xdr:rowOff>
    </xdr:from>
    <xdr:ext cx="762000" cy="25717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38725"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91.5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7275" y="114871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55</xdr:row>
      <xdr:rowOff>161925</xdr:rowOff>
    </xdr:from>
    <xdr:ext cx="762000" cy="25717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38725" y="959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7275" y="9848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96157</xdr:rowOff>
    </xdr:from>
    <xdr:to>
      <xdr:col>23</xdr:col>
      <xdr:colOff>133350</xdr:colOff>
      <xdr:row>64</xdr:row>
      <xdr:rowOff>52009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2515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60</xdr:row>
      <xdr:rowOff>95250</xdr:rowOff>
    </xdr:from>
    <xdr:ext cx="762000" cy="25717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3872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fLocksText="0">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5375" y="10534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63</xdr:row>
      <xdr:rowOff>154517</xdr:rowOff>
    </xdr:from>
    <xdr:to>
      <xdr:col>19</xdr:col>
      <xdr:colOff>133350</xdr:colOff>
      <xdr:row>64</xdr:row>
      <xdr:rowOff>52009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8975" y="1095375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fLocksText="0">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7175" y="11010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64</xdr:row>
      <xdr:rowOff>123825</xdr:rowOff>
    </xdr:from>
    <xdr:ext cx="733425" cy="25717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40519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3625" y="1095375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fLocksText="0">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1825" y="11096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65</xdr:row>
      <xdr:rowOff>38100</xdr:rowOff>
    </xdr:from>
    <xdr:ext cx="762000" cy="25717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38450" y="11182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51102</xdr:rowOff>
    </xdr:from>
    <xdr:to>
      <xdr:col>11</xdr:col>
      <xdr:colOff>31750</xdr:colOff>
      <xdr:row>64</xdr:row>
      <xdr:rowOff>40519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48975"/>
          <a:ext cx="88582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fLocksText="0">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96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65</xdr:row>
      <xdr:rowOff>38100</xdr:rowOff>
    </xdr:from>
    <xdr:ext cx="762000" cy="25717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2625" y="11182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fLocksText="0">
      <xdr:nvSpPr>
        <xdr:cNvPr id="145" name="フローチャート: 判断 144">
          <a:extLst>
            <a:ext uri="{FF2B5EF4-FFF2-40B4-BE49-F238E27FC236}">
              <a16:creationId xmlns:a16="http://schemas.microsoft.com/office/drawing/2014/main" id="{00000000-0008-0000-0300-000091000000}"/>
            </a:ext>
          </a:extLst>
        </xdr:cNvPr>
        <xdr:cNvSpPr/>
      </xdr:nvSpPr>
      <xdr:spPr>
        <a:xfrm>
          <a:off x="1400175" y="11010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64</xdr:row>
      <xdr:rowOff>123825</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39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5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14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28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fLocksText="0">
      <xdr:nvSpPr>
        <xdr:cNvPr id="152" name="楕円 151">
          <a:extLst>
            <a:ext uri="{FF2B5EF4-FFF2-40B4-BE49-F238E27FC236}">
              <a16:creationId xmlns:a16="http://schemas.microsoft.com/office/drawing/2014/main" id="{00000000-0008-0000-0300-000098000000}"/>
            </a:ext>
          </a:extLst>
        </xdr:cNvPr>
        <xdr:cNvSpPr/>
      </xdr:nvSpPr>
      <xdr:spPr>
        <a:xfrm>
          <a:off x="4905375" y="10677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62</xdr:row>
      <xdr:rowOff>19050</xdr:rowOff>
    </xdr:from>
    <xdr:ext cx="762000" cy="25717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38725" y="1064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1209</xdr:rowOff>
    </xdr:from>
    <xdr:to>
      <xdr:col>19</xdr:col>
      <xdr:colOff>184150</xdr:colOff>
      <xdr:row>64</xdr:row>
      <xdr:rowOff>102809</xdr:rowOff>
    </xdr:to>
    <xdr:sp macro="" textlink="" fLocksText="0">
      <xdr:nvSpPr>
        <xdr:cNvPr id="154" name="楕円 153">
          <a:extLst>
            <a:ext uri="{FF2B5EF4-FFF2-40B4-BE49-F238E27FC236}">
              <a16:creationId xmlns:a16="http://schemas.microsoft.com/office/drawing/2014/main" id="{00000000-0008-0000-0300-00009A000000}"/>
            </a:ext>
          </a:extLst>
        </xdr:cNvPr>
        <xdr:cNvSpPr/>
      </xdr:nvSpPr>
      <xdr:spPr>
        <a:xfrm>
          <a:off x="4067175" y="1097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62</xdr:row>
      <xdr:rowOff>114300</xdr:rowOff>
    </xdr:from>
    <xdr:ext cx="733425" cy="25717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442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fLocksText="0">
      <xdr:nvSpPr>
        <xdr:cNvPr id="156" name="楕円 155">
          <a:extLst>
            <a:ext uri="{FF2B5EF4-FFF2-40B4-BE49-F238E27FC236}">
              <a16:creationId xmlns:a16="http://schemas.microsoft.com/office/drawing/2014/main" id="{00000000-0008-0000-0300-00009C000000}"/>
            </a:ext>
          </a:extLst>
        </xdr:cNvPr>
        <xdr:cNvSpPr/>
      </xdr:nvSpPr>
      <xdr:spPr>
        <a:xfrm>
          <a:off x="3171825" y="10906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62</xdr:row>
      <xdr:rowOff>47625</xdr:rowOff>
    </xdr:from>
    <xdr:ext cx="762000" cy="25717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38450" y="1067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161169</xdr:rowOff>
    </xdr:from>
    <xdr:to>
      <xdr:col>11</xdr:col>
      <xdr:colOff>82550</xdr:colOff>
      <xdr:row>64</xdr:row>
      <xdr:rowOff>91319</xdr:rowOff>
    </xdr:to>
    <xdr:sp macro="" textlink="" fLocksText="0">
      <xdr:nvSpPr>
        <xdr:cNvPr id="158" name="楕円 157">
          <a:extLst>
            <a:ext uri="{FF2B5EF4-FFF2-40B4-BE49-F238E27FC236}">
              <a16:creationId xmlns:a16="http://schemas.microsoft.com/office/drawing/2014/main" id="{00000000-0008-0000-0300-00009E000000}"/>
            </a:ext>
          </a:extLst>
        </xdr:cNvPr>
        <xdr:cNvSpPr/>
      </xdr:nvSpPr>
      <xdr:spPr>
        <a:xfrm>
          <a:off x="2286000" y="10963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62</xdr:row>
      <xdr:rowOff>104775</xdr:rowOff>
    </xdr:from>
    <xdr:ext cx="762000" cy="2571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2625" y="10734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302</xdr:rowOff>
    </xdr:from>
    <xdr:to>
      <xdr:col>7</xdr:col>
      <xdr:colOff>31750</xdr:colOff>
      <xdr:row>63</xdr:row>
      <xdr:rowOff>101902</xdr:rowOff>
    </xdr:to>
    <xdr:sp macro="" textlink="" fLocksText="0">
      <xdr:nvSpPr>
        <xdr:cNvPr id="160" name="楕円 159">
          <a:extLst>
            <a:ext uri="{FF2B5EF4-FFF2-40B4-BE49-F238E27FC236}">
              <a16:creationId xmlns:a16="http://schemas.microsoft.com/office/drawing/2014/main" id="{00000000-0008-0000-0300-0000A0000000}"/>
            </a:ext>
          </a:extLst>
        </xdr:cNvPr>
        <xdr:cNvSpPr/>
      </xdr:nvSpPr>
      <xdr:spPr>
        <a:xfrm>
          <a:off x="1400175" y="10801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61</xdr:row>
      <xdr:rowOff>114300</xdr:rowOff>
    </xdr:from>
    <xdr:ext cx="762000" cy="2571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7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fLocksText="0">
      <xdr:nvSpPr>
        <xdr:cNvPr id="162" name="正方形/長方形 161">
          <a:extLst>
            <a:ext uri="{FF2B5EF4-FFF2-40B4-BE49-F238E27FC236}">
              <a16:creationId xmlns:a16="http://schemas.microsoft.com/office/drawing/2014/main" id="{00000000-0008-0000-0300-0000A2000000}"/>
            </a:ext>
          </a:extLst>
        </xdr:cNvPr>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171450</xdr:colOff>
      <xdr:row>75</xdr:row>
      <xdr:rowOff>142875</xdr:rowOff>
    </xdr:from>
    <xdr:ext cx="3219450" cy="30480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a:t>
          </a:r>
          <a:r>
            <a:rPr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161925</xdr:colOff>
      <xdr:row>75</xdr:row>
      <xdr:rowOff>114300</xdr:rowOff>
    </xdr:from>
    <xdr:ext cx="1647825" cy="361950"/>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3375"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[180,638</a:t>
          </a:r>
          <a:r>
            <a:rPr lang="ja-JP" altLang="en-US" sz="1600" b="1">
              <a:solidFill>
                <a:srgbClr val="FF0000"/>
              </a:solidFill>
              <a:latin typeface="ＭＳ Ｐゴシック" panose="020B0600070205080204" pitchFamily="50" charset="-128"/>
              <a:ea typeface="ＭＳ Ｐゴシック" panose="020B0600070205080204" pitchFamily="50" charset="-128"/>
            </a:rPr>
            <a:t>円</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fLocksText="0">
      <xdr:nvSpPr>
        <xdr:cNvPr id="165" name="正方形/長方形 164">
          <a:extLst>
            <a:ext uri="{FF2B5EF4-FFF2-40B4-BE49-F238E27FC236}">
              <a16:creationId xmlns:a16="http://schemas.microsoft.com/office/drawing/2014/main" id="{00000000-0008-0000-0300-0000A5000000}"/>
            </a:ext>
          </a:extLst>
        </xdr:cNvPr>
        <xdr:cNvSpPr/>
      </xdr:nvSpPr>
      <xdr:spPr>
        <a:xfrm>
          <a:off x="5905500"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6" name="正方形/長方形 165">
          <a:extLst>
            <a:ext uri="{FF2B5EF4-FFF2-40B4-BE49-F238E27FC236}">
              <a16:creationId xmlns:a16="http://schemas.microsoft.com/office/drawing/2014/main" id="{00000000-0008-0000-0300-0000A6000000}"/>
            </a:ext>
          </a:extLst>
        </xdr:cNvPr>
        <xdr:cNvSpPr/>
      </xdr:nvSpPr>
      <xdr:spPr>
        <a:xfrm>
          <a:off x="5905500"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7" name="正方形/長方形 166">
          <a:extLst>
            <a:ext uri="{FF2B5EF4-FFF2-40B4-BE49-F238E27FC236}">
              <a16:creationId xmlns:a16="http://schemas.microsoft.com/office/drawing/2014/main" id="{00000000-0008-0000-0300-0000A7000000}"/>
            </a:ext>
          </a:extLst>
        </xdr:cNvPr>
        <xdr:cNvSpPr/>
      </xdr:nvSpPr>
      <xdr:spPr>
        <a:xfrm>
          <a:off x="75533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8" name="正方形/長方形 167">
          <a:extLst>
            <a:ext uri="{FF2B5EF4-FFF2-40B4-BE49-F238E27FC236}">
              <a16:creationId xmlns:a16="http://schemas.microsoft.com/office/drawing/2014/main" id="{00000000-0008-0000-0300-0000A8000000}"/>
            </a:ext>
          </a:extLst>
        </xdr:cNvPr>
        <xdr:cNvSpPr/>
      </xdr:nvSpPr>
      <xdr:spPr>
        <a:xfrm>
          <a:off x="75533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69" name="正方形/長方形 168">
          <a:extLst>
            <a:ext uri="{FF2B5EF4-FFF2-40B4-BE49-F238E27FC236}">
              <a16:creationId xmlns:a16="http://schemas.microsoft.com/office/drawing/2014/main" id="{00000000-0008-0000-0300-0000A9000000}"/>
            </a:ext>
          </a:extLst>
        </xdr:cNvPr>
        <xdr:cNvSpPr/>
      </xdr:nvSpPr>
      <xdr:spPr>
        <a:xfrm>
          <a:off x="9020175"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70" name="正方形/長方形 169">
          <a:extLst>
            <a:ext uri="{FF2B5EF4-FFF2-40B4-BE49-F238E27FC236}">
              <a16:creationId xmlns:a16="http://schemas.microsoft.com/office/drawing/2014/main" id="{00000000-0008-0000-0300-0000AA000000}"/>
            </a:ext>
          </a:extLst>
        </xdr:cNvPr>
        <xdr:cNvSpPr/>
      </xdr:nvSpPr>
      <xdr:spPr>
        <a:xfrm>
          <a:off x="9020175"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71" name="正方形/長方形 170">
          <a:extLst>
            <a:ext uri="{FF2B5EF4-FFF2-40B4-BE49-F238E27FC236}">
              <a16:creationId xmlns:a16="http://schemas.microsoft.com/office/drawing/2014/main" id="{00000000-0008-0000-0300-0000AB000000}"/>
            </a:ext>
          </a:extLst>
        </xdr:cNvPr>
        <xdr:cNvSpPr/>
      </xdr:nvSpPr>
      <xdr:spPr>
        <a:xfrm>
          <a:off x="762000"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72" name="正方形/長方形 171">
          <a:extLst>
            <a:ext uri="{FF2B5EF4-FFF2-40B4-BE49-F238E27FC236}">
              <a16:creationId xmlns:a16="http://schemas.microsoft.com/office/drawing/2014/main" id="{00000000-0008-0000-0300-0000AC000000}"/>
            </a:ext>
          </a:extLst>
        </xdr:cNvPr>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73" name="正方形/長方形 172">
          <a:extLst>
            <a:ext uri="{FF2B5EF4-FFF2-40B4-BE49-F238E27FC236}">
              <a16:creationId xmlns:a16="http://schemas.microsoft.com/office/drawing/2014/main" id="{00000000-0008-0000-0300-0000AD000000}"/>
            </a:ext>
          </a:extLst>
        </xdr:cNvPr>
        <xdr:cNvSpPr/>
      </xdr:nvSpPr>
      <xdr:spPr>
        <a:xfrm>
          <a:off x="6029325"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62675" y="1371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定員適正化計画に基づく職員の適正管理と財政運営計画に基づく行財政改革を行うことで決算額の抑制に努めてきたところだが、物件費の減額より人件費の増額が上回り、トータルの決算額は増額という結果になった。</a:t>
          </a:r>
        </a:p>
        <a:p>
          <a:r>
            <a:rPr lang="ja-JP" altLang="en-US" sz="1300" baseline="0">
              <a:latin typeface="ＭＳ Ｐゴシック" panose="020B0600070205080204" pitchFamily="50" charset="-128"/>
              <a:ea typeface="ＭＳ Ｐゴシック" panose="020B0600070205080204" pitchFamily="50" charset="-128"/>
            </a:rPr>
            <a:t>　人口減少の影響も考慮しながら、今後も計画的な事業実施により、経常経費の削減を図っていく。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9525</xdr:rowOff>
    </xdr:from>
    <xdr:ext cx="352425" cy="22860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1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8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8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fLocksText="0">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935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88</xdr:row>
      <xdr:rowOff>123825</xdr:rowOff>
    </xdr:from>
    <xdr:ext cx="762000" cy="25717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38725" y="15211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533,224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7275" y="15240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79</xdr:row>
      <xdr:rowOff>47625</xdr:rowOff>
    </xdr:from>
    <xdr:ext cx="762000" cy="25717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38725" y="13592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129,762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7275" y="13849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128891</xdr:rowOff>
    </xdr:from>
    <xdr:to>
      <xdr:col>23</xdr:col>
      <xdr:colOff>133350</xdr:colOff>
      <xdr:row>81</xdr:row>
      <xdr:rowOff>133734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81</xdr:row>
      <xdr:rowOff>142875</xdr:rowOff>
    </xdr:from>
    <xdr:ext cx="762000" cy="25717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3872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fLocksText="0">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5375" y="14049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81</xdr:row>
      <xdr:rowOff>88984</xdr:rowOff>
    </xdr:from>
    <xdr:to>
      <xdr:col>19</xdr:col>
      <xdr:colOff>133350</xdr:colOff>
      <xdr:row>81</xdr:row>
      <xdr:rowOff>128891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8975" y="139731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fLocksText="0">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7175"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82</xdr:row>
      <xdr:rowOff>47625</xdr:rowOff>
    </xdr:from>
    <xdr:ext cx="733425" cy="25717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5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49667</xdr:rowOff>
    </xdr:from>
    <xdr:to>
      <xdr:col>15</xdr:col>
      <xdr:colOff>82550</xdr:colOff>
      <xdr:row>81</xdr:row>
      <xdr:rowOff>88984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3625" y="139350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fLocksText="0">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1825" y="13992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82</xdr:row>
      <xdr:rowOff>19050</xdr:rowOff>
    </xdr:from>
    <xdr:ext cx="762000" cy="25717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38450" y="1407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49667</xdr:rowOff>
    </xdr:from>
    <xdr:to>
      <xdr:col>11</xdr:col>
      <xdr:colOff>31750</xdr:colOff>
      <xdr:row>81</xdr:row>
      <xdr:rowOff>69867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350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fLocksText="0">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4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81</xdr:row>
      <xdr:rowOff>142875</xdr:rowOff>
    </xdr:from>
    <xdr:ext cx="762000" cy="25717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2625" y="14030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fLocksText="0">
      <xdr:nvSpPr>
        <xdr:cNvPr id="210" name="フローチャート: 判断 209">
          <a:extLst>
            <a:ext uri="{FF2B5EF4-FFF2-40B4-BE49-F238E27FC236}">
              <a16:creationId xmlns:a16="http://schemas.microsoft.com/office/drawing/2014/main" id="{00000000-0008-0000-0300-0000D2000000}"/>
            </a:ext>
          </a:extLst>
        </xdr:cNvPr>
        <xdr:cNvSpPr/>
      </xdr:nvSpPr>
      <xdr:spPr>
        <a:xfrm>
          <a:off x="1400175" y="13944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81</xdr:row>
      <xdr:rowOff>152400</xdr:rowOff>
    </xdr:from>
    <xdr:ext cx="762000" cy="25717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9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39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5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14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28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82934</xdr:rowOff>
    </xdr:from>
    <xdr:to>
      <xdr:col>23</xdr:col>
      <xdr:colOff>184150</xdr:colOff>
      <xdr:row>82</xdr:row>
      <xdr:rowOff>13084</xdr:rowOff>
    </xdr:to>
    <xdr:sp macro="" textlink="" fLocksText="0">
      <xdr:nvSpPr>
        <xdr:cNvPr id="217" name="楕円 216">
          <a:extLst>
            <a:ext uri="{FF2B5EF4-FFF2-40B4-BE49-F238E27FC236}">
              <a16:creationId xmlns:a16="http://schemas.microsoft.com/office/drawing/2014/main" id="{00000000-0008-0000-0300-0000D9000000}"/>
            </a:ext>
          </a:extLst>
        </xdr:cNvPr>
        <xdr:cNvSpPr/>
      </xdr:nvSpPr>
      <xdr:spPr>
        <a:xfrm>
          <a:off x="4905375" y="13973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80</xdr:row>
      <xdr:rowOff>95250</xdr:rowOff>
    </xdr:from>
    <xdr:ext cx="762000" cy="25717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38725" y="13811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180,638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78091</xdr:rowOff>
    </xdr:from>
    <xdr:to>
      <xdr:col>19</xdr:col>
      <xdr:colOff>184150</xdr:colOff>
      <xdr:row>82</xdr:row>
      <xdr:rowOff>8241</xdr:rowOff>
    </xdr:to>
    <xdr:sp macro="" textlink="" fLocksText="0">
      <xdr:nvSpPr>
        <xdr:cNvPr id="219" name="楕円 218">
          <a:extLst>
            <a:ext uri="{FF2B5EF4-FFF2-40B4-BE49-F238E27FC236}">
              <a16:creationId xmlns:a16="http://schemas.microsoft.com/office/drawing/2014/main" id="{00000000-0008-0000-0300-0000DB000000}"/>
            </a:ext>
          </a:extLst>
        </xdr:cNvPr>
        <xdr:cNvSpPr/>
      </xdr:nvSpPr>
      <xdr:spPr>
        <a:xfrm>
          <a:off x="4067175" y="13963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80</xdr:row>
      <xdr:rowOff>19050</xdr:rowOff>
    </xdr:from>
    <xdr:ext cx="733425" cy="25717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50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179,233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38184</xdr:rowOff>
    </xdr:from>
    <xdr:to>
      <xdr:col>15</xdr:col>
      <xdr:colOff>133350</xdr:colOff>
      <xdr:row>81</xdr:row>
      <xdr:rowOff>139784</xdr:rowOff>
    </xdr:to>
    <xdr:sp macro="" textlink="" fLocksText="0">
      <xdr:nvSpPr>
        <xdr:cNvPr id="221" name="楕円 220">
          <a:extLst>
            <a:ext uri="{FF2B5EF4-FFF2-40B4-BE49-F238E27FC236}">
              <a16:creationId xmlns:a16="http://schemas.microsoft.com/office/drawing/2014/main" id="{00000000-0008-0000-0300-0000DD000000}"/>
            </a:ext>
          </a:extLst>
        </xdr:cNvPr>
        <xdr:cNvSpPr/>
      </xdr:nvSpPr>
      <xdr:spPr>
        <a:xfrm>
          <a:off x="3171825" y="13925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79</xdr:row>
      <xdr:rowOff>152400</xdr:rowOff>
    </xdr:from>
    <xdr:ext cx="762000" cy="2571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38450" y="1369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167,656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170317</xdr:rowOff>
    </xdr:from>
    <xdr:to>
      <xdr:col>11</xdr:col>
      <xdr:colOff>82550</xdr:colOff>
      <xdr:row>81</xdr:row>
      <xdr:rowOff>100467</xdr:rowOff>
    </xdr:to>
    <xdr:sp macro="" textlink="" fLocksText="0">
      <xdr:nvSpPr>
        <xdr:cNvPr id="223" name="楕円 222">
          <a:extLst>
            <a:ext uri="{FF2B5EF4-FFF2-40B4-BE49-F238E27FC236}">
              <a16:creationId xmlns:a16="http://schemas.microsoft.com/office/drawing/2014/main" id="{00000000-0008-0000-0300-0000DF000000}"/>
            </a:ext>
          </a:extLst>
        </xdr:cNvPr>
        <xdr:cNvSpPr/>
      </xdr:nvSpPr>
      <xdr:spPr>
        <a:xfrm>
          <a:off x="2286000" y="13887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79</xdr:row>
      <xdr:rowOff>114300</xdr:rowOff>
    </xdr:from>
    <xdr:ext cx="762000" cy="2571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2625"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156,250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19067</xdr:rowOff>
    </xdr:from>
    <xdr:to>
      <xdr:col>7</xdr:col>
      <xdr:colOff>31750</xdr:colOff>
      <xdr:row>81</xdr:row>
      <xdr:rowOff>120667</xdr:rowOff>
    </xdr:to>
    <xdr:sp macro="" textlink="" fLocksText="0">
      <xdr:nvSpPr>
        <xdr:cNvPr id="225" name="楕円 224">
          <a:extLst>
            <a:ext uri="{FF2B5EF4-FFF2-40B4-BE49-F238E27FC236}">
              <a16:creationId xmlns:a16="http://schemas.microsoft.com/office/drawing/2014/main" id="{00000000-0008-0000-0300-0000E1000000}"/>
            </a:ext>
          </a:extLst>
        </xdr:cNvPr>
        <xdr:cNvSpPr/>
      </xdr:nvSpPr>
      <xdr:spPr>
        <a:xfrm>
          <a:off x="1400175" y="1390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79</xdr:row>
      <xdr:rowOff>133350</xdr:rowOff>
    </xdr:from>
    <xdr:ext cx="762000" cy="2571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162,110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fLocksText="0">
      <xdr:nvSpPr>
        <xdr:cNvPr id="227" name="正方形/長方形 226">
          <a:extLst>
            <a:ext uri="{FF2B5EF4-FFF2-40B4-BE49-F238E27FC236}">
              <a16:creationId xmlns:a16="http://schemas.microsoft.com/office/drawing/2014/main" id="{00000000-0008-0000-0300-0000E3000000}"/>
            </a:ext>
          </a:extLst>
        </xdr:cNvPr>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28575</xdr:colOff>
      <xdr:row>75</xdr:row>
      <xdr:rowOff>142875</xdr:rowOff>
    </xdr:from>
    <xdr:ext cx="1657350" cy="304800"/>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133350</xdr:colOff>
      <xdr:row>75</xdr:row>
      <xdr:rowOff>114300</xdr:rowOff>
    </xdr:from>
    <xdr:ext cx="1647825" cy="361950"/>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[98.7]</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fLocksText="0">
      <xdr:nvSpPr>
        <xdr:cNvPr id="230" name="正方形/長方形 229">
          <a:extLst>
            <a:ext uri="{FF2B5EF4-FFF2-40B4-BE49-F238E27FC236}">
              <a16:creationId xmlns:a16="http://schemas.microsoft.com/office/drawing/2014/main" id="{00000000-0008-0000-0300-0000E6000000}"/>
            </a:ext>
          </a:extLst>
        </xdr:cNvPr>
        <xdr:cNvSpPr/>
      </xdr:nvSpPr>
      <xdr:spPr>
        <a:xfrm>
          <a:off x="17973675"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31" name="正方形/長方形 230">
          <a:extLst>
            <a:ext uri="{FF2B5EF4-FFF2-40B4-BE49-F238E27FC236}">
              <a16:creationId xmlns:a16="http://schemas.microsoft.com/office/drawing/2014/main" id="{00000000-0008-0000-0300-0000E7000000}"/>
            </a:ext>
          </a:extLst>
        </xdr:cNvPr>
        <xdr:cNvSpPr/>
      </xdr:nvSpPr>
      <xdr:spPr>
        <a:xfrm>
          <a:off x="17973675"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34" name="正方形/長方形 233">
          <a:extLst>
            <a:ext uri="{FF2B5EF4-FFF2-40B4-BE49-F238E27FC236}">
              <a16:creationId xmlns:a16="http://schemas.microsoft.com/office/drawing/2014/main" id="{00000000-0008-0000-0300-0000EA000000}"/>
            </a:ext>
          </a:extLst>
        </xdr:cNvPr>
        <xdr:cNvSpPr/>
      </xdr:nvSpPr>
      <xdr:spPr>
        <a:xfrm>
          <a:off x="210788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35" name="正方形/長方形 234">
          <a:extLst>
            <a:ext uri="{FF2B5EF4-FFF2-40B4-BE49-F238E27FC236}">
              <a16:creationId xmlns:a16="http://schemas.microsoft.com/office/drawing/2014/main" id="{00000000-0008-0000-0300-0000EB000000}"/>
            </a:ext>
          </a:extLst>
        </xdr:cNvPr>
        <xdr:cNvSpPr/>
      </xdr:nvSpPr>
      <xdr:spPr>
        <a:xfrm>
          <a:off x="210788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36" name="正方形/長方形 235">
          <a:extLst>
            <a:ext uri="{FF2B5EF4-FFF2-40B4-BE49-F238E27FC236}">
              <a16:creationId xmlns:a16="http://schemas.microsoft.com/office/drawing/2014/main" id="{00000000-0008-0000-0300-0000EC000000}"/>
            </a:ext>
          </a:extLst>
        </xdr:cNvPr>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37" name="正方形/長方形 236">
          <a:extLst>
            <a:ext uri="{FF2B5EF4-FFF2-40B4-BE49-F238E27FC236}">
              <a16:creationId xmlns:a16="http://schemas.microsoft.com/office/drawing/2014/main" id="{00000000-0008-0000-0300-0000ED000000}"/>
            </a:ext>
          </a:extLst>
        </xdr:cNvPr>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38" name="正方形/長方形 237">
          <a:extLst>
            <a:ext uri="{FF2B5EF4-FFF2-40B4-BE49-F238E27FC236}">
              <a16:creationId xmlns:a16="http://schemas.microsoft.com/office/drawing/2014/main" id="{00000000-0008-0000-0300-0000EE000000}"/>
            </a:ext>
          </a:extLst>
        </xdr:cNvPr>
        <xdr:cNvSpPr/>
      </xdr:nvSpPr>
      <xdr:spPr>
        <a:xfrm>
          <a:off x="18097500"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1325" y="1371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　国や埼玉県の動向を見つつ、より一層給与の適正化に努めていく。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91</xdr:row>
      <xdr:rowOff>66675</xdr:rowOff>
    </xdr:from>
    <xdr:ext cx="762000" cy="25717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5865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30175" y="1541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89</xdr:row>
      <xdr:rowOff>9525</xdr:rowOff>
    </xdr:from>
    <xdr:ext cx="762000" cy="25717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58650" y="1526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30175" y="1501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86</xdr:row>
      <xdr:rowOff>123825</xdr:rowOff>
    </xdr:from>
    <xdr:ext cx="762000" cy="25717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5865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30175" y="1460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84</xdr:row>
      <xdr:rowOff>57150</xdr:rowOff>
    </xdr:from>
    <xdr:ext cx="762000" cy="25717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58650" y="1445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30175" y="1420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82</xdr:row>
      <xdr:rowOff>0</xdr:rowOff>
    </xdr:from>
    <xdr:ext cx="762000" cy="25717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58650" y="1405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30175" y="1380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79</xdr:row>
      <xdr:rowOff>114300</xdr:rowOff>
    </xdr:from>
    <xdr:ext cx="762000" cy="25717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5865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77</xdr:row>
      <xdr:rowOff>57150</xdr:rowOff>
    </xdr:from>
    <xdr:ext cx="762000" cy="25717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5865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fLocksText="0">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21175" y="13696950"/>
          <a:ext cx="0" cy="1657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66675</xdr:rowOff>
    </xdr:from>
    <xdr:ext cx="762000" cy="25717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5925" y="15354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66675</xdr:rowOff>
    </xdr:from>
    <xdr:ext cx="762000" cy="25717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9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5925" y="13696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82975" y="14963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95250</xdr:rowOff>
    </xdr:from>
    <xdr:ext cx="762000" cy="25717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fLocksText="0">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4025" y="14649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87</xdr:row>
      <xdr:rowOff>50800</xdr:rowOff>
    </xdr:from>
    <xdr:to>
      <xdr:col>77</xdr:col>
      <xdr:colOff>44450</xdr:colOff>
      <xdr:row>88</xdr:row>
      <xdr:rowOff>13405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87625" y="14963775"/>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fLocksText="0">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5825" y="14611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83</xdr:row>
      <xdr:rowOff>142875</xdr:rowOff>
    </xdr:from>
    <xdr:ext cx="733425" cy="25717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2450" y="143732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13405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54250"/>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fLocksText="0">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0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83</xdr:row>
      <xdr:rowOff>161925</xdr:rowOff>
    </xdr:from>
    <xdr:ext cx="762000" cy="25717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6625" y="14392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77611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5975" y="149542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fLocksText="0">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4175" y="14630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84</xdr:row>
      <xdr:rowOff>0</xdr:rowOff>
    </xdr:from>
    <xdr:ext cx="762000" cy="25717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1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fLocksText="0">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58825" y="14620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83</xdr:row>
      <xdr:rowOff>161925</xdr:rowOff>
    </xdr:from>
    <xdr:ext cx="762000" cy="25717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25450" y="14392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68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2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fLocksText="0">
      <xdr:nvSpPr>
        <xdr:cNvPr id="279" name="楕円 278">
          <a:extLst>
            <a:ext uri="{FF2B5EF4-FFF2-40B4-BE49-F238E27FC236}">
              <a16:creationId xmlns:a16="http://schemas.microsoft.com/office/drawing/2014/main" id="{00000000-0008-0000-0300-000017010000}"/>
            </a:ext>
          </a:extLst>
        </xdr:cNvPr>
        <xdr:cNvSpPr/>
      </xdr:nvSpPr>
      <xdr:spPr>
        <a:xfrm>
          <a:off x="16964025" y="1491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86</xdr:row>
      <xdr:rowOff>142875</xdr:rowOff>
    </xdr:from>
    <xdr:ext cx="762000" cy="25717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87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fLocksText="0">
      <xdr:nvSpPr>
        <xdr:cNvPr id="281" name="楕円 280">
          <a:extLst>
            <a:ext uri="{FF2B5EF4-FFF2-40B4-BE49-F238E27FC236}">
              <a16:creationId xmlns:a16="http://schemas.microsoft.com/office/drawing/2014/main" id="{00000000-0008-0000-0300-000019010000}"/>
            </a:ext>
          </a:extLst>
        </xdr:cNvPr>
        <xdr:cNvSpPr/>
      </xdr:nvSpPr>
      <xdr:spPr>
        <a:xfrm>
          <a:off x="16125825" y="1491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87</xdr:row>
      <xdr:rowOff>85725</xdr:rowOff>
    </xdr:from>
    <xdr:ext cx="733425" cy="25717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2450" y="15001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fLocksText="0">
      <xdr:nvSpPr>
        <xdr:cNvPr id="283" name="楕円 282">
          <a:extLst>
            <a:ext uri="{FF2B5EF4-FFF2-40B4-BE49-F238E27FC236}">
              <a16:creationId xmlns:a16="http://schemas.microsoft.com/office/drawing/2014/main" id="{00000000-0008-0000-0300-00001B010000}"/>
            </a:ext>
          </a:extLst>
        </xdr:cNvPr>
        <xdr:cNvSpPr/>
      </xdr:nvSpPr>
      <xdr:spPr>
        <a:xfrm>
          <a:off x="15240000" y="15049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88</xdr:row>
      <xdr:rowOff>47625</xdr:rowOff>
    </xdr:from>
    <xdr:ext cx="762000" cy="25717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6625" y="15135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fLocksText="0">
      <xdr:nvSpPr>
        <xdr:cNvPr id="285" name="楕円 284">
          <a:extLst>
            <a:ext uri="{FF2B5EF4-FFF2-40B4-BE49-F238E27FC236}">
              <a16:creationId xmlns:a16="http://schemas.microsoft.com/office/drawing/2014/main" id="{00000000-0008-0000-0300-00001D010000}"/>
            </a:ext>
          </a:extLst>
        </xdr:cNvPr>
        <xdr:cNvSpPr/>
      </xdr:nvSpPr>
      <xdr:spPr>
        <a:xfrm>
          <a:off x="14354175" y="14906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87</xdr:row>
      <xdr:rowOff>76200</xdr:rowOff>
    </xdr:from>
    <xdr:ext cx="762000" cy="25717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92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fLocksText="0">
      <xdr:nvSpPr>
        <xdr:cNvPr id="287" name="楕円 286">
          <a:extLst>
            <a:ext uri="{FF2B5EF4-FFF2-40B4-BE49-F238E27FC236}">
              <a16:creationId xmlns:a16="http://schemas.microsoft.com/office/drawing/2014/main" id="{00000000-0008-0000-0300-00001F010000}"/>
            </a:ext>
          </a:extLst>
        </xdr:cNvPr>
        <xdr:cNvSpPr/>
      </xdr:nvSpPr>
      <xdr:spPr>
        <a:xfrm>
          <a:off x="13458825" y="14944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87</xdr:row>
      <xdr:rowOff>114300</xdr:rowOff>
    </xdr:from>
    <xdr:ext cx="762000" cy="25717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25450" y="1503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fLocksText="0">
      <xdr:nvSpPr>
        <xdr:cNvPr id="289" name="正方形/長方形 288">
          <a:extLst>
            <a:ext uri="{FF2B5EF4-FFF2-40B4-BE49-F238E27FC236}">
              <a16:creationId xmlns:a16="http://schemas.microsoft.com/office/drawing/2014/main" id="{00000000-0008-0000-0300-000021010000}"/>
            </a:ext>
          </a:extLst>
        </xdr:cNvPr>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142875</xdr:colOff>
      <xdr:row>53</xdr:row>
      <xdr:rowOff>104775</xdr:rowOff>
    </xdr:from>
    <xdr:ext cx="226695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4525" y="9191625"/>
          <a:ext cx="22669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1,000</a:t>
          </a:r>
          <a:r>
            <a:rPr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19050</xdr:colOff>
      <xdr:row>53</xdr:row>
      <xdr:rowOff>76200</xdr:rowOff>
    </xdr:from>
    <xdr:ext cx="1647825" cy="36195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530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[9.85</a:t>
          </a:r>
          <a:r>
            <a:rPr lang="ja-JP" altLang="en-US" sz="1600" b="1">
              <a:solidFill>
                <a:srgbClr val="FF0000"/>
              </a:solidFill>
              <a:latin typeface="ＭＳ Ｐゴシック" panose="020B0600070205080204" pitchFamily="50" charset="-128"/>
              <a:ea typeface="ＭＳ Ｐゴシック" panose="020B0600070205080204" pitchFamily="50" charset="-128"/>
            </a:rPr>
            <a:t>人</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fLocksText="0">
      <xdr:nvSpPr>
        <xdr:cNvPr id="292" name="正方形/長方形 291">
          <a:extLst>
            <a:ext uri="{FF2B5EF4-FFF2-40B4-BE49-F238E27FC236}">
              <a16:creationId xmlns:a16="http://schemas.microsoft.com/office/drawing/2014/main" id="{00000000-0008-0000-0300-000024010000}"/>
            </a:ext>
          </a:extLst>
        </xdr:cNvPr>
        <xdr:cNvSpPr/>
      </xdr:nvSpPr>
      <xdr:spPr>
        <a:xfrm>
          <a:off x="17973675"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93" name="正方形/長方形 292">
          <a:extLst>
            <a:ext uri="{FF2B5EF4-FFF2-40B4-BE49-F238E27FC236}">
              <a16:creationId xmlns:a16="http://schemas.microsoft.com/office/drawing/2014/main" id="{00000000-0008-0000-0300-000025010000}"/>
            </a:ext>
          </a:extLst>
        </xdr:cNvPr>
        <xdr:cNvSpPr/>
      </xdr:nvSpPr>
      <xdr:spPr>
        <a:xfrm>
          <a:off x="17973675"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94" name="正方形/長方形 293">
          <a:extLst>
            <a:ext uri="{FF2B5EF4-FFF2-40B4-BE49-F238E27FC236}">
              <a16:creationId xmlns:a16="http://schemas.microsoft.com/office/drawing/2014/main" id="{00000000-0008-0000-0300-000026010000}"/>
            </a:ext>
          </a:extLst>
        </xdr:cNvPr>
        <xdr:cNvSpPr/>
      </xdr:nvSpPr>
      <xdr:spPr>
        <a:xfrm>
          <a:off x="19621500"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95" name="正方形/長方形 294">
          <a:extLst>
            <a:ext uri="{FF2B5EF4-FFF2-40B4-BE49-F238E27FC236}">
              <a16:creationId xmlns:a16="http://schemas.microsoft.com/office/drawing/2014/main" id="{00000000-0008-0000-0300-000027010000}"/>
            </a:ext>
          </a:extLst>
        </xdr:cNvPr>
        <xdr:cNvSpPr/>
      </xdr:nvSpPr>
      <xdr:spPr>
        <a:xfrm>
          <a:off x="19621500"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96" name="正方形/長方形 295">
          <a:extLst>
            <a:ext uri="{FF2B5EF4-FFF2-40B4-BE49-F238E27FC236}">
              <a16:creationId xmlns:a16="http://schemas.microsoft.com/office/drawing/2014/main" id="{00000000-0008-0000-0300-000028010000}"/>
            </a:ext>
          </a:extLst>
        </xdr:cNvPr>
        <xdr:cNvSpPr/>
      </xdr:nvSpPr>
      <xdr:spPr>
        <a:xfrm>
          <a:off x="210788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97" name="正方形/長方形 296">
          <a:extLst>
            <a:ext uri="{FF2B5EF4-FFF2-40B4-BE49-F238E27FC236}">
              <a16:creationId xmlns:a16="http://schemas.microsoft.com/office/drawing/2014/main" id="{00000000-0008-0000-0300-000029010000}"/>
            </a:ext>
          </a:extLst>
        </xdr:cNvPr>
        <xdr:cNvSpPr/>
      </xdr:nvSpPr>
      <xdr:spPr>
        <a:xfrm>
          <a:off x="210788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98" name="正方形/長方形 297">
          <a:extLst>
            <a:ext uri="{FF2B5EF4-FFF2-40B4-BE49-F238E27FC236}">
              <a16:creationId xmlns:a16="http://schemas.microsoft.com/office/drawing/2014/main" id="{00000000-0008-0000-0300-00002A010000}"/>
            </a:ext>
          </a:extLst>
        </xdr:cNvPr>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99" name="正方形/長方形 298">
          <a:extLst>
            <a:ext uri="{FF2B5EF4-FFF2-40B4-BE49-F238E27FC236}">
              <a16:creationId xmlns:a16="http://schemas.microsoft.com/office/drawing/2014/main" id="{00000000-0008-0000-0300-00002B010000}"/>
            </a:ext>
          </a:extLst>
        </xdr:cNvPr>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300" name="正方形/長方形 299">
          <a:extLst>
            <a:ext uri="{FF2B5EF4-FFF2-40B4-BE49-F238E27FC236}">
              <a16:creationId xmlns:a16="http://schemas.microsoft.com/office/drawing/2014/main" id="{00000000-0008-0000-0300-00002C010000}"/>
            </a:ext>
          </a:extLst>
        </xdr:cNvPr>
        <xdr:cNvSpPr/>
      </xdr:nvSpPr>
      <xdr:spPr>
        <a:xfrm>
          <a:off x="18097500"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1,000</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1325" y="990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職員の人材育成や民間委託等を積極的に推進しながら、「定員適正化計画」に基づいて定員管理を行っている。今後も適正な職員の採用や効率的な職員配置に努めていく。</a:t>
          </a:r>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54</xdr:row>
      <xdr:rowOff>142875</xdr:rowOff>
    </xdr:from>
    <xdr:ext cx="352425" cy="22860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2550" y="940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人</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69</xdr:row>
      <xdr:rowOff>28575</xdr:rowOff>
    </xdr:from>
    <xdr:ext cx="762000" cy="25717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5865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30175" y="1165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67</xdr:row>
      <xdr:rowOff>28575</xdr:rowOff>
    </xdr:from>
    <xdr:ext cx="762000" cy="25717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58650" y="1151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30175" y="1131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65</xdr:row>
      <xdr:rowOff>28575</xdr:rowOff>
    </xdr:from>
    <xdr:ext cx="762000" cy="25717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58650" y="1117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30175"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63</xdr:row>
      <xdr:rowOff>19050</xdr:rowOff>
    </xdr:from>
    <xdr:ext cx="762000" cy="25717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58650" y="1082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30175" y="1062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61</xdr:row>
      <xdr:rowOff>19050</xdr:rowOff>
    </xdr:from>
    <xdr:ext cx="762000" cy="25717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58650" y="1047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30175" y="1027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59</xdr:row>
      <xdr:rowOff>19050</xdr:rowOff>
    </xdr:from>
    <xdr:ext cx="762000" cy="25717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58650" y="1013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30175" y="993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57</xdr:row>
      <xdr:rowOff>19050</xdr:rowOff>
    </xdr:from>
    <xdr:ext cx="762000" cy="25717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58650" y="979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55</xdr:row>
      <xdr:rowOff>19050</xdr:rowOff>
    </xdr:from>
    <xdr:ext cx="762000" cy="25717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5865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fLocksText="0">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21175" y="10020300"/>
          <a:ext cx="0" cy="1466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142875</xdr:rowOff>
    </xdr:from>
    <xdr:ext cx="762000" cy="25717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19.50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5925" y="11487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161925</xdr:rowOff>
    </xdr:from>
    <xdr:ext cx="762000" cy="25717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3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6.74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5925" y="10020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74809</xdr:rowOff>
    </xdr:from>
    <xdr:to>
      <xdr:col>81</xdr:col>
      <xdr:colOff>44450</xdr:colOff>
      <xdr:row>60</xdr:row>
      <xdr:rowOff>88598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82975" y="10363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76200</xdr:rowOff>
    </xdr:from>
    <xdr:ext cx="762000" cy="25717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fLocksText="0">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4025" y="10391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60</xdr:row>
      <xdr:rowOff>67914</xdr:rowOff>
    </xdr:from>
    <xdr:to>
      <xdr:col>77</xdr:col>
      <xdr:colOff>44450</xdr:colOff>
      <xdr:row>60</xdr:row>
      <xdr:rowOff>74809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87625" y="103536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fLocksText="0">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5825" y="10363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60</xdr:row>
      <xdr:rowOff>161925</xdr:rowOff>
    </xdr:from>
    <xdr:ext cx="733425" cy="25717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2450" y="10448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67914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251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fLocksText="0">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1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61</xdr:row>
      <xdr:rowOff>38100</xdr:rowOff>
    </xdr:from>
    <xdr:ext cx="762000" cy="25717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6625" y="1049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160080</xdr:rowOff>
    </xdr:from>
    <xdr:to>
      <xdr:col>68</xdr:col>
      <xdr:colOff>152400</xdr:colOff>
      <xdr:row>60</xdr:row>
      <xdr:rowOff>42635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5975" y="102774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fLocksText="0">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4175" y="10382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61</xdr:row>
      <xdr:rowOff>9525</xdr:rowOff>
    </xdr:from>
    <xdr:ext cx="762000" cy="25717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67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fLocksText="0">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58825" y="1037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61</xdr:row>
      <xdr:rowOff>0</xdr:rowOff>
    </xdr:from>
    <xdr:ext cx="762000" cy="25717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25450" y="1045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68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2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fLocksText="0">
      <xdr:nvSpPr>
        <xdr:cNvPr id="344" name="楕円 343">
          <a:extLst>
            <a:ext uri="{FF2B5EF4-FFF2-40B4-BE49-F238E27FC236}">
              <a16:creationId xmlns:a16="http://schemas.microsoft.com/office/drawing/2014/main" id="{00000000-0008-0000-0300-000058010000}"/>
            </a:ext>
          </a:extLst>
        </xdr:cNvPr>
        <xdr:cNvSpPr/>
      </xdr:nvSpPr>
      <xdr:spPr>
        <a:xfrm>
          <a:off x="16964025" y="10325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59</xdr:row>
      <xdr:rowOff>57150</xdr:rowOff>
    </xdr:from>
    <xdr:ext cx="762000" cy="25717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72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24009</xdr:rowOff>
    </xdr:from>
    <xdr:to>
      <xdr:col>77</xdr:col>
      <xdr:colOff>95250</xdr:colOff>
      <xdr:row>60</xdr:row>
      <xdr:rowOff>125609</xdr:rowOff>
    </xdr:to>
    <xdr:sp macro="" textlink="" fLocksText="0">
      <xdr:nvSpPr>
        <xdr:cNvPr id="346" name="楕円 345">
          <a:extLst>
            <a:ext uri="{FF2B5EF4-FFF2-40B4-BE49-F238E27FC236}">
              <a16:creationId xmlns:a16="http://schemas.microsoft.com/office/drawing/2014/main" id="{00000000-0008-0000-0300-00005A010000}"/>
            </a:ext>
          </a:extLst>
        </xdr:cNvPr>
        <xdr:cNvSpPr/>
      </xdr:nvSpPr>
      <xdr:spPr>
        <a:xfrm>
          <a:off x="16125825" y="10315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58</xdr:row>
      <xdr:rowOff>133350</xdr:rowOff>
    </xdr:from>
    <xdr:ext cx="733425" cy="2571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2450" y="100774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17114</xdr:rowOff>
    </xdr:from>
    <xdr:to>
      <xdr:col>73</xdr:col>
      <xdr:colOff>44450</xdr:colOff>
      <xdr:row>60</xdr:row>
      <xdr:rowOff>118714</xdr:rowOff>
    </xdr:to>
    <xdr:sp macro="" textlink="" fLocksText="0">
      <xdr:nvSpPr>
        <xdr:cNvPr id="348" name="楕円 347">
          <a:extLst>
            <a:ext uri="{FF2B5EF4-FFF2-40B4-BE49-F238E27FC236}">
              <a16:creationId xmlns:a16="http://schemas.microsoft.com/office/drawing/2014/main" id="{00000000-0008-0000-0300-00005C010000}"/>
            </a:ext>
          </a:extLst>
        </xdr:cNvPr>
        <xdr:cNvSpPr/>
      </xdr:nvSpPr>
      <xdr:spPr>
        <a:xfrm>
          <a:off x="15240000" y="1030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58</xdr:row>
      <xdr:rowOff>133350</xdr:rowOff>
    </xdr:from>
    <xdr:ext cx="762000" cy="2571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6625" y="1007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fLocksText="0">
      <xdr:nvSpPr>
        <xdr:cNvPr id="350" name="楕円 349">
          <a:extLst>
            <a:ext uri="{FF2B5EF4-FFF2-40B4-BE49-F238E27FC236}">
              <a16:creationId xmlns:a16="http://schemas.microsoft.com/office/drawing/2014/main" id="{00000000-0008-0000-0300-00005E010000}"/>
            </a:ext>
          </a:extLst>
        </xdr:cNvPr>
        <xdr:cNvSpPr/>
      </xdr:nvSpPr>
      <xdr:spPr>
        <a:xfrm>
          <a:off x="14354175" y="10277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58</xdr:row>
      <xdr:rowOff>104775</xdr:rowOff>
    </xdr:from>
    <xdr:ext cx="762000" cy="2571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48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109280</xdr:rowOff>
    </xdr:from>
    <xdr:to>
      <xdr:col>64</xdr:col>
      <xdr:colOff>152400</xdr:colOff>
      <xdr:row>60</xdr:row>
      <xdr:rowOff>39430</xdr:rowOff>
    </xdr:to>
    <xdr:sp macro="" textlink="" fLocksText="0">
      <xdr:nvSpPr>
        <xdr:cNvPr id="352" name="楕円 351">
          <a:extLst>
            <a:ext uri="{FF2B5EF4-FFF2-40B4-BE49-F238E27FC236}">
              <a16:creationId xmlns:a16="http://schemas.microsoft.com/office/drawing/2014/main" id="{00000000-0008-0000-0300-000060010000}"/>
            </a:ext>
          </a:extLst>
        </xdr:cNvPr>
        <xdr:cNvSpPr/>
      </xdr:nvSpPr>
      <xdr:spPr>
        <a:xfrm>
          <a:off x="13458825" y="1022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58</xdr:row>
      <xdr:rowOff>47625</xdr:rowOff>
    </xdr:from>
    <xdr:ext cx="762000" cy="2571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25450" y="9991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fLocksText="0">
      <xdr:nvSpPr>
        <xdr:cNvPr id="354" name="正方形/長方形 353">
          <a:extLst>
            <a:ext uri="{FF2B5EF4-FFF2-40B4-BE49-F238E27FC236}">
              <a16:creationId xmlns:a16="http://schemas.microsoft.com/office/drawing/2014/main" id="{00000000-0008-0000-0300-000062010000}"/>
            </a:ext>
          </a:extLst>
        </xdr:cNvPr>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47625</xdr:colOff>
      <xdr:row>31</xdr:row>
      <xdr:rowOff>66675</xdr:rowOff>
    </xdr:from>
    <xdr:ext cx="1609725" cy="30480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68375"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104775</xdr:colOff>
      <xdr:row>31</xdr:row>
      <xdr:rowOff>38100</xdr:rowOff>
    </xdr:from>
    <xdr:ext cx="1647825" cy="36195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1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[4.5%]</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fLocksText="0">
      <xdr:nvSpPr>
        <xdr:cNvPr id="357" name="正方形/長方形 356">
          <a:extLst>
            <a:ext uri="{FF2B5EF4-FFF2-40B4-BE49-F238E27FC236}">
              <a16:creationId xmlns:a16="http://schemas.microsoft.com/office/drawing/2014/main" id="{00000000-0008-0000-0300-000065010000}"/>
            </a:ext>
          </a:extLst>
        </xdr:cNvPr>
        <xdr:cNvSpPr/>
      </xdr:nvSpPr>
      <xdr:spPr>
        <a:xfrm>
          <a:off x="17973675"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58" name="正方形/長方形 357">
          <a:extLst>
            <a:ext uri="{FF2B5EF4-FFF2-40B4-BE49-F238E27FC236}">
              <a16:creationId xmlns:a16="http://schemas.microsoft.com/office/drawing/2014/main" id="{00000000-0008-0000-0300-000066010000}"/>
            </a:ext>
          </a:extLst>
        </xdr:cNvPr>
        <xdr:cNvSpPr/>
      </xdr:nvSpPr>
      <xdr:spPr>
        <a:xfrm>
          <a:off x="17973675"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59" name="正方形/長方形 358">
          <a:extLst>
            <a:ext uri="{FF2B5EF4-FFF2-40B4-BE49-F238E27FC236}">
              <a16:creationId xmlns:a16="http://schemas.microsoft.com/office/drawing/2014/main" id="{00000000-0008-0000-0300-000067010000}"/>
            </a:ext>
          </a:extLst>
        </xdr:cNvPr>
        <xdr:cNvSpPr/>
      </xdr:nvSpPr>
      <xdr:spPr>
        <a:xfrm>
          <a:off x="19621500"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60" name="正方形/長方形 359">
          <a:extLst>
            <a:ext uri="{FF2B5EF4-FFF2-40B4-BE49-F238E27FC236}">
              <a16:creationId xmlns:a16="http://schemas.microsoft.com/office/drawing/2014/main" id="{00000000-0008-0000-0300-000068010000}"/>
            </a:ext>
          </a:extLst>
        </xdr:cNvPr>
        <xdr:cNvSpPr/>
      </xdr:nvSpPr>
      <xdr:spPr>
        <a:xfrm>
          <a:off x="19621500"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61" name="正方形/長方形 360">
          <a:extLst>
            <a:ext uri="{FF2B5EF4-FFF2-40B4-BE49-F238E27FC236}">
              <a16:creationId xmlns:a16="http://schemas.microsoft.com/office/drawing/2014/main" id="{00000000-0008-0000-0300-000069010000}"/>
            </a:ext>
          </a:extLst>
        </xdr:cNvPr>
        <xdr:cNvSpPr/>
      </xdr:nvSpPr>
      <xdr:spPr>
        <a:xfrm>
          <a:off x="210788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62" name="正方形/長方形 361">
          <a:extLst>
            <a:ext uri="{FF2B5EF4-FFF2-40B4-BE49-F238E27FC236}">
              <a16:creationId xmlns:a16="http://schemas.microsoft.com/office/drawing/2014/main" id="{00000000-0008-0000-0300-00006A010000}"/>
            </a:ext>
          </a:extLst>
        </xdr:cNvPr>
        <xdr:cNvSpPr/>
      </xdr:nvSpPr>
      <xdr:spPr>
        <a:xfrm>
          <a:off x="210788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63" name="正方形/長方形 362">
          <a:extLst>
            <a:ext uri="{FF2B5EF4-FFF2-40B4-BE49-F238E27FC236}">
              <a16:creationId xmlns:a16="http://schemas.microsoft.com/office/drawing/2014/main" id="{00000000-0008-0000-0300-00006B010000}"/>
            </a:ext>
          </a:extLst>
        </xdr:cNvPr>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64" name="正方形/長方形 363">
          <a:extLst>
            <a:ext uri="{FF2B5EF4-FFF2-40B4-BE49-F238E27FC236}">
              <a16:creationId xmlns:a16="http://schemas.microsoft.com/office/drawing/2014/main" id="{00000000-0008-0000-0300-00006C010000}"/>
            </a:ext>
          </a:extLst>
        </xdr:cNvPr>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65" name="正方形/長方形 364">
          <a:extLst>
            <a:ext uri="{FF2B5EF4-FFF2-40B4-BE49-F238E27FC236}">
              <a16:creationId xmlns:a16="http://schemas.microsoft.com/office/drawing/2014/main" id="{00000000-0008-0000-0300-00006D010000}"/>
            </a:ext>
          </a:extLst>
        </xdr:cNvPr>
        <xdr:cNvSpPr/>
      </xdr:nvSpPr>
      <xdr:spPr>
        <a:xfrm>
          <a:off x="18097500"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1325" y="609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合併以降の投資的事業の実施により公債費は増加してきたが、基準財政需要額への算入率が比較的高い起債を活用してきたことから、類似団体と比較しても良好な値となっている。</a:t>
          </a:r>
        </a:p>
        <a:p>
          <a:r>
            <a:rPr lang="ja-JP" altLang="en-US" sz="1300" baseline="0">
              <a:latin typeface="ＭＳ Ｐゴシック" panose="020B0600070205080204" pitchFamily="50" charset="-128"/>
              <a:ea typeface="ＭＳ Ｐゴシック" panose="020B0600070205080204" pitchFamily="50" charset="-128"/>
            </a:rPr>
            <a:t>　今後は、投資的事業に対する取り組みも減少傾向に転じると思われ、併せて起債発行額の抑制にも努めていく。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32</xdr:row>
      <xdr:rowOff>104775</xdr:rowOff>
    </xdr:from>
    <xdr:ext cx="295275" cy="22860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2550" y="559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46</xdr:row>
      <xdr:rowOff>161925</xdr:rowOff>
    </xdr:from>
    <xdr:ext cx="762000" cy="25717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5865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30175"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44</xdr:row>
      <xdr:rowOff>104775</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5865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30175"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42</xdr:row>
      <xdr:rowOff>47625</xdr:rowOff>
    </xdr:from>
    <xdr:ext cx="762000" cy="25717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5865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39</xdr:row>
      <xdr:rowOff>152400</xdr:rowOff>
    </xdr:from>
    <xdr:ext cx="762000" cy="25717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5865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30175"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37</xdr:row>
      <xdr:rowOff>95250</xdr:rowOff>
    </xdr:from>
    <xdr:ext cx="762000" cy="25717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5865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30175"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35</xdr:row>
      <xdr:rowOff>38100</xdr:rowOff>
    </xdr:from>
    <xdr:ext cx="762000" cy="25717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5865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21175" y="6324600"/>
          <a:ext cx="0" cy="1209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133350</xdr:rowOff>
    </xdr:from>
    <xdr:ext cx="762000" cy="25717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5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5925" y="7534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66675</xdr:rowOff>
    </xdr:from>
    <xdr:ext cx="762000" cy="25717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5925" y="6324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27517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82975" y="6534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76200</xdr:rowOff>
    </xdr:from>
    <xdr:ext cx="762000" cy="25717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fLocksText="0">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4025" y="6791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38</xdr:row>
      <xdr:rowOff>19473</xdr:rowOff>
    </xdr:from>
    <xdr:to>
      <xdr:col>77</xdr:col>
      <xdr:colOff>44450</xdr:colOff>
      <xdr:row>38</xdr:row>
      <xdr:rowOff>19473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87625" y="65341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fLocksText="0">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5825" y="6819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40</xdr:row>
      <xdr:rowOff>47625</xdr:rowOff>
    </xdr:from>
    <xdr:ext cx="733425" cy="25717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2450" y="6905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35560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341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fLocksText="0">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7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40</xdr:row>
      <xdr:rowOff>95250</xdr:rowOff>
    </xdr:from>
    <xdr:ext cx="762000" cy="25717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6625" y="6953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35560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5975" y="6543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fLocksText="0">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4175" y="6858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40</xdr:row>
      <xdr:rowOff>85725</xdr:rowOff>
    </xdr:from>
    <xdr:ext cx="762000" cy="25717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fLocksText="0">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58825" y="6858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40</xdr:row>
      <xdr:rowOff>85725</xdr:rowOff>
    </xdr:from>
    <xdr:ext cx="762000" cy="25717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25450" y="694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68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2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fLocksText="0">
      <xdr:nvSpPr>
        <xdr:cNvPr id="406" name="楕円 405">
          <a:extLst>
            <a:ext uri="{FF2B5EF4-FFF2-40B4-BE49-F238E27FC236}">
              <a16:creationId xmlns:a16="http://schemas.microsoft.com/office/drawing/2014/main" id="{00000000-0008-0000-0300-000096010000}"/>
            </a:ext>
          </a:extLst>
        </xdr:cNvPr>
        <xdr:cNvSpPr/>
      </xdr:nvSpPr>
      <xdr:spPr>
        <a:xfrm>
          <a:off x="16964025"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36</xdr:row>
      <xdr:rowOff>161925</xdr:rowOff>
    </xdr:from>
    <xdr:ext cx="762000" cy="25717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34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fLocksText="0">
      <xdr:nvSpPr>
        <xdr:cNvPr id="408" name="楕円 407">
          <a:extLst>
            <a:ext uri="{FF2B5EF4-FFF2-40B4-BE49-F238E27FC236}">
              <a16:creationId xmlns:a16="http://schemas.microsoft.com/office/drawing/2014/main" id="{00000000-0008-0000-0300-000098010000}"/>
            </a:ext>
          </a:extLst>
        </xdr:cNvPr>
        <xdr:cNvSpPr/>
      </xdr:nvSpPr>
      <xdr:spPr>
        <a:xfrm>
          <a:off x="161258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36</xdr:row>
      <xdr:rowOff>76200</xdr:rowOff>
    </xdr:from>
    <xdr:ext cx="733425"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2450" y="62484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fLocksText="0">
      <xdr:nvSpPr>
        <xdr:cNvPr id="410" name="楕円 409">
          <a:extLst>
            <a:ext uri="{FF2B5EF4-FFF2-40B4-BE49-F238E27FC236}">
              <a16:creationId xmlns:a16="http://schemas.microsoft.com/office/drawing/2014/main" id="{00000000-0008-0000-0300-00009A010000}"/>
            </a:ext>
          </a:extLst>
        </xdr:cNvPr>
        <xdr:cNvSpPr/>
      </xdr:nvSpPr>
      <xdr:spPr>
        <a:xfrm>
          <a:off x="15240000"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36</xdr:row>
      <xdr:rowOff>76200</xdr:rowOff>
    </xdr:from>
    <xdr:ext cx="762000" cy="2571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6625" y="6248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fLocksText="0">
      <xdr:nvSpPr>
        <xdr:cNvPr id="412" name="楕円 411">
          <a:extLst>
            <a:ext uri="{FF2B5EF4-FFF2-40B4-BE49-F238E27FC236}">
              <a16:creationId xmlns:a16="http://schemas.microsoft.com/office/drawing/2014/main" id="{00000000-0008-0000-0300-00009C010000}"/>
            </a:ext>
          </a:extLst>
        </xdr:cNvPr>
        <xdr:cNvSpPr/>
      </xdr:nvSpPr>
      <xdr:spPr>
        <a:xfrm>
          <a:off x="14354175" y="6496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36</xdr:row>
      <xdr:rowOff>95250</xdr:rowOff>
    </xdr:from>
    <xdr:ext cx="762000" cy="2571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26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fLocksText="0">
      <xdr:nvSpPr>
        <xdr:cNvPr id="414" name="楕円 413">
          <a:extLst>
            <a:ext uri="{FF2B5EF4-FFF2-40B4-BE49-F238E27FC236}">
              <a16:creationId xmlns:a16="http://schemas.microsoft.com/office/drawing/2014/main" id="{00000000-0008-0000-0300-00009E010000}"/>
            </a:ext>
          </a:extLst>
        </xdr:cNvPr>
        <xdr:cNvSpPr/>
      </xdr:nvSpPr>
      <xdr:spPr>
        <a:xfrm>
          <a:off x="13458825"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36</xdr:row>
      <xdr:rowOff>85725</xdr:rowOff>
    </xdr:from>
    <xdr:ext cx="762000" cy="2571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25450" y="6257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fLocksText="0">
      <xdr:nvSpPr>
        <xdr:cNvPr id="416" name="正方形/長方形 415">
          <a:extLst>
            <a:ext uri="{FF2B5EF4-FFF2-40B4-BE49-F238E27FC236}">
              <a16:creationId xmlns:a16="http://schemas.microsoft.com/office/drawing/2014/main" id="{00000000-0008-0000-0300-0000A0010000}"/>
            </a:ext>
          </a:extLst>
        </xdr:cNvPr>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133350</xdr:colOff>
      <xdr:row>9</xdr:row>
      <xdr:rowOff>28575</xdr:rowOff>
    </xdr:from>
    <xdr:ext cx="1438275" cy="30480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19050</xdr:colOff>
      <xdr:row>9</xdr:row>
      <xdr:rowOff>0</xdr:rowOff>
    </xdr:from>
    <xdr:ext cx="1647825" cy="36195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16200"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[5.9%]</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fLocksText="0">
      <xdr:nvSpPr>
        <xdr:cNvPr id="419" name="正方形/長方形 418">
          <a:extLst>
            <a:ext uri="{FF2B5EF4-FFF2-40B4-BE49-F238E27FC236}">
              <a16:creationId xmlns:a16="http://schemas.microsoft.com/office/drawing/2014/main" id="{00000000-0008-0000-0300-0000A3010000}"/>
            </a:ext>
          </a:extLst>
        </xdr:cNvPr>
        <xdr:cNvSpPr/>
      </xdr:nvSpPr>
      <xdr:spPr>
        <a:xfrm>
          <a:off x="17973675" y="145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20" name="正方形/長方形 419">
          <a:extLst>
            <a:ext uri="{FF2B5EF4-FFF2-40B4-BE49-F238E27FC236}">
              <a16:creationId xmlns:a16="http://schemas.microsoft.com/office/drawing/2014/main" id="{00000000-0008-0000-0300-0000A4010000}"/>
            </a:ext>
          </a:extLst>
        </xdr:cNvPr>
        <xdr:cNvSpPr/>
      </xdr:nvSpPr>
      <xdr:spPr>
        <a:xfrm>
          <a:off x="17973675" y="164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21" name="正方形/長方形 420">
          <a:extLst>
            <a:ext uri="{FF2B5EF4-FFF2-40B4-BE49-F238E27FC236}">
              <a16:creationId xmlns:a16="http://schemas.microsoft.com/office/drawing/2014/main" id="{00000000-0008-0000-0300-0000A5010000}"/>
            </a:ext>
          </a:extLst>
        </xdr:cNvPr>
        <xdr:cNvSpPr/>
      </xdr:nvSpPr>
      <xdr:spPr>
        <a:xfrm>
          <a:off x="19621500" y="145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22" name="正方形/長方形 421">
          <a:extLst>
            <a:ext uri="{FF2B5EF4-FFF2-40B4-BE49-F238E27FC236}">
              <a16:creationId xmlns:a16="http://schemas.microsoft.com/office/drawing/2014/main" id="{00000000-0008-0000-0300-0000A6010000}"/>
            </a:ext>
          </a:extLst>
        </xdr:cNvPr>
        <xdr:cNvSpPr/>
      </xdr:nvSpPr>
      <xdr:spPr>
        <a:xfrm>
          <a:off x="19621500" y="164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23" name="正方形/長方形 422">
          <a:extLst>
            <a:ext uri="{FF2B5EF4-FFF2-40B4-BE49-F238E27FC236}">
              <a16:creationId xmlns:a16="http://schemas.microsoft.com/office/drawing/2014/main" id="{00000000-0008-0000-0300-0000A7010000}"/>
            </a:ext>
          </a:extLst>
        </xdr:cNvPr>
        <xdr:cNvSpPr/>
      </xdr:nvSpPr>
      <xdr:spPr>
        <a:xfrm>
          <a:off x="21078825" y="145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24" name="正方形/長方形 423">
          <a:extLst>
            <a:ext uri="{FF2B5EF4-FFF2-40B4-BE49-F238E27FC236}">
              <a16:creationId xmlns:a16="http://schemas.microsoft.com/office/drawing/2014/main" id="{00000000-0008-0000-0300-0000A8010000}"/>
            </a:ext>
          </a:extLst>
        </xdr:cNvPr>
        <xdr:cNvSpPr/>
      </xdr:nvSpPr>
      <xdr:spPr>
        <a:xfrm>
          <a:off x="21078825" y="164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25" name="正方形/長方形 424">
          <a:extLst>
            <a:ext uri="{FF2B5EF4-FFF2-40B4-BE49-F238E27FC236}">
              <a16:creationId xmlns:a16="http://schemas.microsoft.com/office/drawing/2014/main" id="{00000000-0008-0000-0300-0000A9010000}"/>
            </a:ext>
          </a:extLst>
        </xdr:cNvPr>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26" name="正方形/長方形 425">
          <a:extLst>
            <a:ext uri="{FF2B5EF4-FFF2-40B4-BE49-F238E27FC236}">
              <a16:creationId xmlns:a16="http://schemas.microsoft.com/office/drawing/2014/main" id="{00000000-0008-0000-0300-0000AA010000}"/>
            </a:ext>
          </a:extLst>
        </xdr:cNvPr>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27" name="正方形/長方形 426">
          <a:extLst>
            <a:ext uri="{FF2B5EF4-FFF2-40B4-BE49-F238E27FC236}">
              <a16:creationId xmlns:a16="http://schemas.microsoft.com/office/drawing/2014/main" id="{00000000-0008-0000-0300-0000AB010000}"/>
            </a:ext>
          </a:extLst>
        </xdr:cNvPr>
        <xdr:cNvSpPr/>
      </xdr:nvSpPr>
      <xdr:spPr>
        <a:xfrm>
          <a:off x="18097500" y="197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1325" y="228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合併以降の投資的事業への集中により、類似団体と比較して高い割合が続いてきたが、生活基盤整備もピークを過ぎ、普通建設事業が減少に転じてきていることから起債の発行額も減少したことで、類似団体と比較しても良好な値となっている。</a:t>
          </a:r>
        </a:p>
        <a:p>
          <a:r>
            <a:rPr lang="ja-JP" altLang="en-US" sz="1300" baseline="0">
              <a:latin typeface="ＭＳ Ｐゴシック" panose="020B0600070205080204" pitchFamily="50" charset="-128"/>
              <a:ea typeface="ＭＳ Ｐゴシック" panose="020B0600070205080204" pitchFamily="50" charset="-128"/>
            </a:rPr>
            <a:t>　今後も適正な基金額を保有し、将来負担との平準化を考慮しながら、更なる財政健全化に努めていく。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10</xdr:row>
      <xdr:rowOff>66675</xdr:rowOff>
    </xdr:from>
    <xdr:ext cx="295275" cy="22860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2550" y="178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24</xdr:row>
      <xdr:rowOff>123825</xdr:rowOff>
    </xdr:from>
    <xdr:ext cx="762000" cy="25717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58650" y="423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30175" y="403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22</xdr:row>
      <xdr:rowOff>123825</xdr:rowOff>
    </xdr:from>
    <xdr:ext cx="762000" cy="25717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58650" y="389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30175" y="369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20</xdr:row>
      <xdr:rowOff>123825</xdr:rowOff>
    </xdr:from>
    <xdr:ext cx="762000" cy="25717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58650" y="355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30175" y="334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18</xdr:row>
      <xdr:rowOff>114300</xdr:rowOff>
    </xdr:from>
    <xdr:ext cx="762000" cy="25717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58650" y="320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30175" y="300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16</xdr:row>
      <xdr:rowOff>114300</xdr:rowOff>
    </xdr:from>
    <xdr:ext cx="762000" cy="25717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58650" y="285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30175" y="265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14</xdr:row>
      <xdr:rowOff>114300</xdr:rowOff>
    </xdr:from>
    <xdr:ext cx="762000" cy="25717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58650" y="251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30175" y="231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12</xdr:row>
      <xdr:rowOff>114300</xdr:rowOff>
    </xdr:from>
    <xdr:ext cx="762000" cy="25717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58650" y="217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21175" y="2314575"/>
          <a:ext cx="0" cy="1524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38100</xdr:rowOff>
    </xdr:from>
    <xdr:ext cx="762000" cy="25717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1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132.6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5925" y="3838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171450</xdr:rowOff>
    </xdr:from>
    <xdr:ext cx="762000" cy="25717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7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5925" y="2314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152158</xdr:rowOff>
    </xdr:from>
    <xdr:to>
      <xdr:col>81</xdr:col>
      <xdr:colOff>44450</xdr:colOff>
      <xdr:row>15</xdr:row>
      <xdr:rowOff>35621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82975" y="2381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133350</xdr:rowOff>
    </xdr:from>
    <xdr:ext cx="762000" cy="25717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fLocksText="0">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4025" y="2362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15</xdr:row>
      <xdr:rowOff>35621</xdr:rowOff>
    </xdr:from>
    <xdr:to>
      <xdr:col>77</xdr:col>
      <xdr:colOff>44450</xdr:colOff>
      <xdr:row>15</xdr:row>
      <xdr:rowOff>120650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87625" y="2609850"/>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fLocksText="0">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5825" y="2533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13</xdr:row>
      <xdr:rowOff>76200</xdr:rowOff>
    </xdr:from>
    <xdr:ext cx="733425" cy="25717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2450" y="23050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64105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695575"/>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fLocksText="0">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5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13</xdr:row>
      <xdr:rowOff>47625</xdr:rowOff>
    </xdr:from>
    <xdr:ext cx="762000" cy="25717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6625" y="227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64105</xdr:rowOff>
    </xdr:from>
    <xdr:to>
      <xdr:col>68</xdr:col>
      <xdr:colOff>152400</xdr:colOff>
      <xdr:row>17</xdr:row>
      <xdr:rowOff>40882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5975" y="2809875"/>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fLocksText="0">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4175" y="2505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13</xdr:row>
      <xdr:rowOff>38100</xdr:rowOff>
    </xdr:from>
    <xdr:ext cx="762000" cy="25717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fLocksText="0">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58825" y="263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14</xdr:row>
      <xdr:rowOff>9525</xdr:rowOff>
    </xdr:from>
    <xdr:ext cx="762000" cy="25717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25450" y="240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6855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2725"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fLocksText="0">
      <xdr:nvSpPr>
        <xdr:cNvPr id="470" name="楕円 469">
          <a:extLst>
            <a:ext uri="{FF2B5EF4-FFF2-40B4-BE49-F238E27FC236}">
              <a16:creationId xmlns:a16="http://schemas.microsoft.com/office/drawing/2014/main" id="{00000000-0008-0000-0300-0000D6010000}"/>
            </a:ext>
          </a:extLst>
        </xdr:cNvPr>
        <xdr:cNvSpPr/>
      </xdr:nvSpPr>
      <xdr:spPr>
        <a:xfrm>
          <a:off x="16964025" y="233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13</xdr:row>
      <xdr:rowOff>19050</xdr:rowOff>
    </xdr:from>
    <xdr:ext cx="762000" cy="25717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4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156271</xdr:rowOff>
    </xdr:from>
    <xdr:to>
      <xdr:col>77</xdr:col>
      <xdr:colOff>95250</xdr:colOff>
      <xdr:row>15</xdr:row>
      <xdr:rowOff>86421</xdr:rowOff>
    </xdr:to>
    <xdr:sp macro="" textlink="" fLocksText="0">
      <xdr:nvSpPr>
        <xdr:cNvPr id="472" name="楕円 471">
          <a:extLst>
            <a:ext uri="{FF2B5EF4-FFF2-40B4-BE49-F238E27FC236}">
              <a16:creationId xmlns:a16="http://schemas.microsoft.com/office/drawing/2014/main" id="{00000000-0008-0000-0300-0000D8010000}"/>
            </a:ext>
          </a:extLst>
        </xdr:cNvPr>
        <xdr:cNvSpPr/>
      </xdr:nvSpPr>
      <xdr:spPr>
        <a:xfrm>
          <a:off x="16125825" y="2552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15</xdr:row>
      <xdr:rowOff>66675</xdr:rowOff>
    </xdr:from>
    <xdr:ext cx="733425" cy="25717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2450" y="2638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fLocksText="0">
      <xdr:nvSpPr>
        <xdr:cNvPr id="474" name="楕円 473">
          <a:extLst>
            <a:ext uri="{FF2B5EF4-FFF2-40B4-BE49-F238E27FC236}">
              <a16:creationId xmlns:a16="http://schemas.microsoft.com/office/drawing/2014/main" id="{00000000-0008-0000-0300-0000DA010000}"/>
            </a:ext>
          </a:extLst>
        </xdr:cNvPr>
        <xdr:cNvSpPr/>
      </xdr:nvSpPr>
      <xdr:spPr>
        <a:xfrm>
          <a:off x="15240000" y="2638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15</xdr:row>
      <xdr:rowOff>152400</xdr:rowOff>
    </xdr:from>
    <xdr:ext cx="762000" cy="25717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6625" y="272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fLocksText="0">
      <xdr:nvSpPr>
        <xdr:cNvPr id="476" name="楕円 475">
          <a:extLst>
            <a:ext uri="{FF2B5EF4-FFF2-40B4-BE49-F238E27FC236}">
              <a16:creationId xmlns:a16="http://schemas.microsoft.com/office/drawing/2014/main" id="{00000000-0008-0000-0300-0000DC010000}"/>
            </a:ext>
          </a:extLst>
        </xdr:cNvPr>
        <xdr:cNvSpPr/>
      </xdr:nvSpPr>
      <xdr:spPr>
        <a:xfrm>
          <a:off x="14354175" y="275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16</xdr:row>
      <xdr:rowOff>95250</xdr:rowOff>
    </xdr:from>
    <xdr:ext cx="762000" cy="25717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3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161532</xdr:rowOff>
    </xdr:from>
    <xdr:to>
      <xdr:col>64</xdr:col>
      <xdr:colOff>152400</xdr:colOff>
      <xdr:row>17</xdr:row>
      <xdr:rowOff>91682</xdr:rowOff>
    </xdr:to>
    <xdr:sp macro="" textlink="" fLocksText="0">
      <xdr:nvSpPr>
        <xdr:cNvPr id="478" name="楕円 477">
          <a:extLst>
            <a:ext uri="{FF2B5EF4-FFF2-40B4-BE49-F238E27FC236}">
              <a16:creationId xmlns:a16="http://schemas.microsoft.com/office/drawing/2014/main" id="{00000000-0008-0000-0300-0000DE010000}"/>
            </a:ext>
          </a:extLst>
        </xdr:cNvPr>
        <xdr:cNvSpPr/>
      </xdr:nvSpPr>
      <xdr:spPr>
        <a:xfrm>
          <a:off x="13458825" y="2905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17</xdr:row>
      <xdr:rowOff>76200</xdr:rowOff>
    </xdr:from>
    <xdr:ext cx="762000" cy="25717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25450" y="2990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10210800" cy="42862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62000" y="4514850"/>
          <a:ext cx="10210800" cy="4286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latin typeface="ＭＳ Ｐゴシック" panose="020B0600070205080204" pitchFamily="50" charset="-128"/>
              <a:ea typeface="ＭＳ Ｐゴシック" panose="020B0600070205080204" pitchFamily="50" charset="-128"/>
            </a:rPr>
            <a:t>1,000</a:t>
          </a:r>
          <a:r>
            <a:rPr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lang="en-US" altLang="ja-JP" sz="1000">
              <a:solidFill>
                <a:schemeClr val="tx1"/>
              </a:solidFill>
              <a:latin typeface="ＭＳ Ｐゴシック" panose="020B0600070205080204" pitchFamily="50" charset="-128"/>
              <a:ea typeface="ＭＳ Ｐゴシック" panose="020B0600070205080204" pitchFamily="50" charset="-128"/>
            </a:rPr>
            <a:t>   </a:t>
          </a:r>
          <a:r>
            <a:rPr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a:extLst>
            <a:ext uri="{FF2B5EF4-FFF2-40B4-BE49-F238E27FC236}">
              <a16:creationId xmlns:a16="http://schemas.microsoft.com/office/drawing/2014/main" id="{00000000-0008-0000-0400-000002000000}"/>
            </a:ext>
          </a:extLst>
        </xdr:cNvPr>
        <xdr:cNvSpPr/>
      </xdr:nvSpPr>
      <xdr:spPr>
        <a:xfrm>
          <a:off x="0" y="123825"/>
          <a:ext cx="12696825" cy="514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a:extLst>
            <a:ext uri="{FF2B5EF4-FFF2-40B4-BE49-F238E27FC236}">
              <a16:creationId xmlns:a16="http://schemas.microsoft.com/office/drawing/2014/main" id="{00000000-0008-0000-0400-000003000000}"/>
            </a:ext>
          </a:extLst>
        </xdr:cNvPr>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a:extLst>
            <a:ext uri="{FF2B5EF4-FFF2-40B4-BE49-F238E27FC236}">
              <a16:creationId xmlns:a16="http://schemas.microsoft.com/office/drawing/2014/main" id="{00000000-0008-0000-0400-000004000000}"/>
            </a:ext>
          </a:extLst>
        </xdr:cNvPr>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a:extLst>
            <a:ext uri="{FF2B5EF4-FFF2-40B4-BE49-F238E27FC236}">
              <a16:creationId xmlns:a16="http://schemas.microsoft.com/office/drawing/2014/main" id="{00000000-0008-0000-0400-000005000000}"/>
            </a:ext>
          </a:extLst>
        </xdr:cNvPr>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a:extLst>
            <a:ext uri="{FF2B5EF4-FFF2-40B4-BE49-F238E27FC236}">
              <a16:creationId xmlns:a16="http://schemas.microsoft.com/office/drawing/2014/main" id="{00000000-0008-0000-0400-000006000000}"/>
            </a:ext>
          </a:extLst>
        </xdr:cNvPr>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a:extLst>
            <a:ext uri="{FF2B5EF4-FFF2-40B4-BE49-F238E27FC236}">
              <a16:creationId xmlns:a16="http://schemas.microsoft.com/office/drawing/2014/main" id="{00000000-0008-0000-0400-000007000000}"/>
            </a:ext>
          </a:extLst>
        </xdr:cNvPr>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a:extLst>
            <a:ext uri="{FF2B5EF4-FFF2-40B4-BE49-F238E27FC236}">
              <a16:creationId xmlns:a16="http://schemas.microsoft.com/office/drawing/2014/main" id="{00000000-0008-0000-0400-000008000000}"/>
            </a:ext>
          </a:extLst>
        </xdr:cNvPr>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a:extLst>
            <a:ext uri="{FF2B5EF4-FFF2-40B4-BE49-F238E27FC236}">
              <a16:creationId xmlns:a16="http://schemas.microsoft.com/office/drawing/2014/main" id="{00000000-0008-0000-0400-000009000000}"/>
            </a:ext>
          </a:extLst>
        </xdr:cNvPr>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a:extLst>
            <a:ext uri="{FF2B5EF4-FFF2-40B4-BE49-F238E27FC236}">
              <a16:creationId xmlns:a16="http://schemas.microsoft.com/office/drawing/2014/main" id="{00000000-0008-0000-0400-00000B000000}"/>
            </a:ext>
          </a:extLst>
        </xdr:cNvPr>
        <xdr:cNvSpPr/>
      </xdr:nvSpPr>
      <xdr:spPr>
        <a:xfrm>
          <a:off x="885825" y="155257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a:extLst>
            <a:ext uri="{FF2B5EF4-FFF2-40B4-BE49-F238E27FC236}">
              <a16:creationId xmlns:a16="http://schemas.microsoft.com/office/drawing/2014/main" id="{00000000-0008-0000-0400-00000C000000}"/>
            </a:ext>
          </a:extLst>
        </xdr:cNvPr>
        <xdr:cNvSpPr/>
      </xdr:nvSpPr>
      <xdr:spPr>
        <a:xfrm>
          <a:off x="2219325" y="1552575"/>
          <a:ext cx="12763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a:extLst>
            <a:ext uri="{FF2B5EF4-FFF2-40B4-BE49-F238E27FC236}">
              <a16:creationId xmlns:a16="http://schemas.microsoft.com/office/drawing/2014/main" id="{00000000-0008-0000-0400-00000D000000}"/>
            </a:ext>
          </a:extLst>
        </xdr:cNvPr>
        <xdr:cNvSpPr/>
      </xdr:nvSpPr>
      <xdr:spPr>
        <a:xfrm>
          <a:off x="3552825" y="155257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a:extLst>
            <a:ext uri="{FF2B5EF4-FFF2-40B4-BE49-F238E27FC236}">
              <a16:creationId xmlns:a16="http://schemas.microsoft.com/office/drawing/2014/main" id="{00000000-0008-0000-0400-00000E000000}"/>
            </a:ext>
          </a:extLst>
        </xdr:cNvPr>
        <xdr:cNvSpPr/>
      </xdr:nvSpPr>
      <xdr:spPr>
        <a:xfrm>
          <a:off x="5076825" y="1552575"/>
          <a:ext cx="20383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a:extLst>
            <a:ext uri="{FF2B5EF4-FFF2-40B4-BE49-F238E27FC236}">
              <a16:creationId xmlns:a16="http://schemas.microsoft.com/office/drawing/2014/main" id="{00000000-0008-0000-0400-00000F000000}"/>
            </a:ext>
          </a:extLst>
        </xdr:cNvPr>
        <xdr:cNvSpPr/>
      </xdr:nvSpPr>
      <xdr:spPr>
        <a:xfrm>
          <a:off x="7115175" y="1552575"/>
          <a:ext cx="1266825"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a:extLst>
            <a:ext uri="{FF2B5EF4-FFF2-40B4-BE49-F238E27FC236}">
              <a16:creationId xmlns:a16="http://schemas.microsoft.com/office/drawing/2014/main" id="{00000000-0008-0000-0400-000010000000}"/>
            </a:ext>
          </a:extLst>
        </xdr:cNvPr>
        <xdr:cNvSpPr/>
      </xdr:nvSpPr>
      <xdr:spPr>
        <a:xfrm>
          <a:off x="8448675" y="1552575"/>
          <a:ext cx="6286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a:extLst>
            <a:ext uri="{FF2B5EF4-FFF2-40B4-BE49-F238E27FC236}">
              <a16:creationId xmlns:a16="http://schemas.microsoft.com/office/drawing/2014/main" id="{00000000-0008-0000-0400-000011000000}"/>
            </a:ext>
          </a:extLst>
        </xdr:cNvPr>
        <xdr:cNvSpPr/>
      </xdr:nvSpPr>
      <xdr:spPr>
        <a:xfrm>
          <a:off x="5076825" y="2409825"/>
          <a:ext cx="203835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a:extLst>
            <a:ext uri="{FF2B5EF4-FFF2-40B4-BE49-F238E27FC236}">
              <a16:creationId xmlns:a16="http://schemas.microsoft.com/office/drawing/2014/main" id="{00000000-0008-0000-0400-000012000000}"/>
            </a:ext>
          </a:extLst>
        </xdr:cNvPr>
        <xdr:cNvSpPr/>
      </xdr:nvSpPr>
      <xdr:spPr>
        <a:xfrm>
          <a:off x="7172325" y="2409825"/>
          <a:ext cx="342900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a:extLst>
            <a:ext uri="{FF2B5EF4-FFF2-40B4-BE49-F238E27FC236}">
              <a16:creationId xmlns:a16="http://schemas.microsoft.com/office/drawing/2014/main" id="{00000000-0008-0000-0400-000013000000}"/>
            </a:ext>
          </a:extLst>
        </xdr:cNvPr>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a:extLst>
            <a:ext uri="{FF2B5EF4-FFF2-40B4-BE49-F238E27FC236}">
              <a16:creationId xmlns:a16="http://schemas.microsoft.com/office/drawing/2014/main" id="{00000000-0008-0000-0400-000014000000}"/>
            </a:ext>
          </a:extLst>
        </xdr:cNvPr>
        <xdr:cNvSpPr/>
      </xdr:nvSpPr>
      <xdr:spPr>
        <a:xfrm>
          <a:off x="10829925" y="15906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a:extLst>
            <a:ext uri="{FF2B5EF4-FFF2-40B4-BE49-F238E27FC236}">
              <a16:creationId xmlns:a16="http://schemas.microsoft.com/office/drawing/2014/main" id="{00000000-0008-0000-0400-000015000000}"/>
            </a:ext>
          </a:extLst>
        </xdr:cNvPr>
        <xdr:cNvSpPr/>
      </xdr:nvSpPr>
      <xdr:spPr>
        <a:xfrm>
          <a:off x="10829925" y="18573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a:extLst>
            <a:ext uri="{FF2B5EF4-FFF2-40B4-BE49-F238E27FC236}">
              <a16:creationId xmlns:a16="http://schemas.microsoft.com/office/drawing/2014/main" id="{00000000-0008-0000-0400-000016000000}"/>
            </a:ext>
          </a:extLst>
        </xdr:cNvPr>
        <xdr:cNvSpPr/>
      </xdr:nvSpPr>
      <xdr:spPr>
        <a:xfrm>
          <a:off x="10829925" y="2181225"/>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a:extLst>
            <a:ext uri="{FF2B5EF4-FFF2-40B4-BE49-F238E27FC236}">
              <a16:creationId xmlns:a16="http://schemas.microsoft.com/office/drawing/2014/main" id="{00000000-0008-0000-0400-000018000000}"/>
            </a:ext>
          </a:extLst>
        </xdr:cNvPr>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a:extLst>
            <a:ext uri="{FF2B5EF4-FFF2-40B4-BE49-F238E27FC236}">
              <a16:creationId xmlns:a16="http://schemas.microsoft.com/office/drawing/2014/main" id="{00000000-0008-0000-0400-000019000000}"/>
            </a:ext>
          </a:extLst>
        </xdr:cNvPr>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95250</xdr:colOff>
      <xdr:row>20</xdr:row>
      <xdr:rowOff>66675</xdr:rowOff>
    </xdr:from>
    <xdr:ext cx="8896350"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5325" y="34956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21</xdr:row>
      <xdr:rowOff>142875</xdr:rowOff>
    </xdr:from>
    <xdr:ext cx="604837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5325" y="37433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23</xdr:row>
      <xdr:rowOff>57150</xdr:rowOff>
    </xdr:from>
    <xdr:ext cx="8229600" cy="25717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5325" y="40005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95250</xdr:colOff>
      <xdr:row>24</xdr:row>
      <xdr:rowOff>142875</xdr:rowOff>
    </xdr:from>
    <xdr:ext cx="180975" cy="25717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5325" y="4257675"/>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a:extLst>
            <a:ext uri="{FF2B5EF4-FFF2-40B4-BE49-F238E27FC236}">
              <a16:creationId xmlns:a16="http://schemas.microsoft.com/office/drawing/2014/main" id="{00000000-0008-0000-0400-000022000000}"/>
            </a:ext>
          </a:extLst>
        </xdr:cNvPr>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a:extLst>
            <a:ext uri="{FF2B5EF4-FFF2-40B4-BE49-F238E27FC236}">
              <a16:creationId xmlns:a16="http://schemas.microsoft.com/office/drawing/2014/main" id="{00000000-0008-0000-0400-000023000000}"/>
            </a:ext>
          </a:extLst>
        </xdr:cNvPr>
        <xdr:cNvSpPr/>
      </xdr:nvSpPr>
      <xdr:spPr>
        <a:xfrm>
          <a:off x="540067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a:extLst>
            <a:ext uri="{FF2B5EF4-FFF2-40B4-BE49-F238E27FC236}">
              <a16:creationId xmlns:a16="http://schemas.microsoft.com/office/drawing/2014/main" id="{00000000-0008-0000-0400-000024000000}"/>
            </a:ext>
          </a:extLst>
        </xdr:cNvPr>
        <xdr:cNvSpPr/>
      </xdr:nvSpPr>
      <xdr:spPr>
        <a:xfrm>
          <a:off x="540067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a:extLst>
            <a:ext uri="{FF2B5EF4-FFF2-40B4-BE49-F238E27FC236}">
              <a16:creationId xmlns:a16="http://schemas.microsoft.com/office/drawing/2014/main" id="{00000000-0008-0000-0400-000027000000}"/>
            </a:ext>
          </a:extLst>
        </xdr:cNvPr>
        <xdr:cNvSpPr/>
      </xdr:nvSpPr>
      <xdr:spPr>
        <a:xfrm>
          <a:off x="8696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a:extLst>
            <a:ext uri="{FF2B5EF4-FFF2-40B4-BE49-F238E27FC236}">
              <a16:creationId xmlns:a16="http://schemas.microsoft.com/office/drawing/2014/main" id="{00000000-0008-0000-0400-000028000000}"/>
            </a:ext>
          </a:extLst>
        </xdr:cNvPr>
        <xdr:cNvSpPr/>
      </xdr:nvSpPr>
      <xdr:spPr>
        <a:xfrm>
          <a:off x="8696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a:extLst>
            <a:ext uri="{FF2B5EF4-FFF2-40B4-BE49-F238E27FC236}">
              <a16:creationId xmlns:a16="http://schemas.microsoft.com/office/drawing/2014/main" id="{00000000-0008-0000-0400-000029000000}"/>
            </a:ext>
          </a:extLst>
        </xdr:cNvPr>
        <xdr:cNvSpPr/>
      </xdr:nvSpPr>
      <xdr:spPr>
        <a:xfrm>
          <a:off x="762000"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a:extLst>
            <a:ext uri="{FF2B5EF4-FFF2-40B4-BE49-F238E27FC236}">
              <a16:creationId xmlns:a16="http://schemas.microsoft.com/office/drawing/2014/main" id="{00000000-0008-0000-0400-00002A000000}"/>
            </a:ext>
          </a:extLst>
        </xdr:cNvPr>
        <xdr:cNvSpPr/>
      </xdr:nvSpPr>
      <xdr:spPr>
        <a:xfrm>
          <a:off x="5715000"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a:extLst>
            <a:ext uri="{FF2B5EF4-FFF2-40B4-BE49-F238E27FC236}">
              <a16:creationId xmlns:a16="http://schemas.microsoft.com/office/drawing/2014/main" id="{00000000-0008-0000-0400-00002B000000}"/>
            </a:ext>
          </a:extLst>
        </xdr:cNvPr>
        <xdr:cNvSpPr/>
      </xdr:nvSpPr>
      <xdr:spPr>
        <a:xfrm>
          <a:off x="578167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9775" y="5591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合併後分庁方式をとっていること等により、類似団体と比較して高い比率で推移してきたが、ここ数年は計画的な定員管理を進めたことにより、類似団体に近い値まで改善が進んできている。</a:t>
          </a:r>
        </a:p>
        <a:p>
          <a:r>
            <a:rPr lang="ja-JP" altLang="en-US" sz="1300">
              <a:latin typeface="ＭＳ Ｐゴシック" panose="020B0600070205080204" pitchFamily="50" charset="-128"/>
              <a:ea typeface="ＭＳ Ｐゴシック" panose="020B0600070205080204" pitchFamily="50" charset="-128"/>
            </a:rPr>
            <a:t>　今後も定員適正化計画に基づき、計画的な職員採用に努めるなど、人件費の削減に取り組んでいく。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104775</xdr:rowOff>
    </xdr:from>
    <xdr:ext cx="295275" cy="22860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43</xdr:row>
      <xdr:rowOff>38100</xdr:rowOff>
    </xdr:from>
    <xdr:ext cx="50482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47650"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6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40</xdr:row>
      <xdr:rowOff>95250</xdr:rowOff>
    </xdr:from>
    <xdr:ext cx="504825" cy="25717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47650" y="6953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38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37</xdr:row>
      <xdr:rowOff>152400</xdr:rowOff>
    </xdr:from>
    <xdr:ext cx="504825" cy="25717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47650" y="6496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1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35</xdr:row>
      <xdr:rowOff>38100</xdr:rowOff>
    </xdr:from>
    <xdr:ext cx="50482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47650" y="6038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4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32</xdr:row>
      <xdr:rowOff>95250</xdr:rowOff>
    </xdr:from>
    <xdr:ext cx="504825" cy="25717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47650" y="5581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29</xdr:row>
      <xdr:rowOff>152400</xdr:rowOff>
    </xdr:from>
    <xdr:ext cx="504825" cy="25717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47650" y="512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fLocksText="0">
      <xdr:nvSpPr>
        <xdr:cNvPr id="58" name="人件費グラフ枠">
          <a:extLst>
            <a:ext uri="{FF2B5EF4-FFF2-40B4-BE49-F238E27FC236}">
              <a16:creationId xmlns:a16="http://schemas.microsoft.com/office/drawing/2014/main" id="{00000000-0008-0000-0400-00003A000000}"/>
            </a:ext>
          </a:extLst>
        </xdr:cNvPr>
        <xdr:cNvSpPr/>
      </xdr:nvSpPr>
      <xdr:spPr>
        <a:xfrm>
          <a:off x="762000"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9175" y="57816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114300</xdr:rowOff>
    </xdr:from>
    <xdr:ext cx="762000" cy="25717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3925" y="7172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717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4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3925" y="5781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39</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90975" y="66008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85725</xdr:rowOff>
    </xdr:from>
    <xdr:ext cx="762000" cy="25717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fLocksText="0">
      <xdr:nvSpPr>
        <xdr:cNvPr id="66" name="フローチャート: 判断 65">
          <a:extLst>
            <a:ext uri="{FF2B5EF4-FFF2-40B4-BE49-F238E27FC236}">
              <a16:creationId xmlns:a16="http://schemas.microsoft.com/office/drawing/2014/main" id="{00000000-0008-0000-0400-000042000000}"/>
            </a:ext>
          </a:extLst>
        </xdr:cNvPr>
        <xdr:cNvSpPr/>
      </xdr:nvSpPr>
      <xdr:spPr>
        <a:xfrm>
          <a:off x="4772025" y="641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38</xdr:row>
      <xdr:rowOff>35560</xdr:rowOff>
    </xdr:from>
    <xdr:to>
      <xdr:col>19</xdr:col>
      <xdr:colOff>187325</xdr:colOff>
      <xdr:row>39</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5625" y="6553200"/>
          <a:ext cx="89535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fLocksText="0">
      <xdr:nvSpPr>
        <xdr:cNvPr id="68" name="フローチャート: 判断 67">
          <a:extLst>
            <a:ext uri="{FF2B5EF4-FFF2-40B4-BE49-F238E27FC236}">
              <a16:creationId xmlns:a16="http://schemas.microsoft.com/office/drawing/2014/main" id="{00000000-0008-0000-0400-000044000000}"/>
            </a:ext>
          </a:extLst>
        </xdr:cNvPr>
        <xdr:cNvSpPr/>
      </xdr:nvSpPr>
      <xdr:spPr>
        <a:xfrm>
          <a:off x="3933825" y="651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36</xdr:row>
      <xdr:rowOff>114300</xdr:rowOff>
    </xdr:from>
    <xdr:ext cx="733425" cy="25717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0450" y="62865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3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fLocksText="0">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35</xdr:row>
      <xdr:rowOff>123825</xdr:rowOff>
    </xdr:from>
    <xdr:ext cx="762000" cy="25717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4625" y="6124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3975" y="65436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fLocksText="0">
      <xdr:nvSpPr>
        <xdr:cNvPr id="74" name="フローチャート: 判断 73">
          <a:extLst>
            <a:ext uri="{FF2B5EF4-FFF2-40B4-BE49-F238E27FC236}">
              <a16:creationId xmlns:a16="http://schemas.microsoft.com/office/drawing/2014/main" id="{00000000-0008-0000-0400-00004A000000}"/>
            </a:ext>
          </a:extLst>
        </xdr:cNvPr>
        <xdr:cNvSpPr/>
      </xdr:nvSpPr>
      <xdr:spPr>
        <a:xfrm>
          <a:off x="2162175" y="6391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161925</xdr:rowOff>
    </xdr:from>
    <xdr:ext cx="762000" cy="25717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6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fLocksText="0">
      <xdr:nvSpPr>
        <xdr:cNvPr id="76" name="フローチャート: 判断 75">
          <a:extLst>
            <a:ext uri="{FF2B5EF4-FFF2-40B4-BE49-F238E27FC236}">
              <a16:creationId xmlns:a16="http://schemas.microsoft.com/office/drawing/2014/main" id="{00000000-0008-0000-0400-00004C000000}"/>
            </a:ext>
          </a:extLst>
        </xdr:cNvPr>
        <xdr:cNvSpPr/>
      </xdr:nvSpPr>
      <xdr:spPr>
        <a:xfrm>
          <a:off x="1266825" y="6381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35</xdr:row>
      <xdr:rowOff>152400</xdr:rowOff>
    </xdr:from>
    <xdr:ext cx="762000" cy="25717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3450" y="6153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76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0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fLocksText="0">
      <xdr:nvSpPr>
        <xdr:cNvPr id="83" name="楕円 82">
          <a:extLst>
            <a:ext uri="{FF2B5EF4-FFF2-40B4-BE49-F238E27FC236}">
              <a16:creationId xmlns:a16="http://schemas.microsoft.com/office/drawing/2014/main" id="{00000000-0008-0000-0400-000053000000}"/>
            </a:ext>
          </a:extLst>
        </xdr:cNvPr>
        <xdr:cNvSpPr/>
      </xdr:nvSpPr>
      <xdr:spPr>
        <a:xfrm>
          <a:off x="4772025" y="6553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38</xdr:row>
      <xdr:rowOff>9525</xdr:rowOff>
    </xdr:from>
    <xdr:ext cx="762000" cy="25717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4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60198</xdr:rowOff>
    </xdr:from>
    <xdr:to>
      <xdr:col>20</xdr:col>
      <xdr:colOff>38100</xdr:colOff>
      <xdr:row>39</xdr:row>
      <xdr:rowOff>161798</xdr:rowOff>
    </xdr:to>
    <xdr:sp macro="" textlink="" fLocksText="0">
      <xdr:nvSpPr>
        <xdr:cNvPr id="85" name="楕円 84">
          <a:extLst>
            <a:ext uri="{FF2B5EF4-FFF2-40B4-BE49-F238E27FC236}">
              <a16:creationId xmlns:a16="http://schemas.microsoft.com/office/drawing/2014/main" id="{00000000-0008-0000-0400-000055000000}"/>
            </a:ext>
          </a:extLst>
        </xdr:cNvPr>
        <xdr:cNvSpPr/>
      </xdr:nvSpPr>
      <xdr:spPr>
        <a:xfrm>
          <a:off x="3933825" y="6743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39</xdr:row>
      <xdr:rowOff>142875</xdr:rowOff>
    </xdr:from>
    <xdr:ext cx="733425" cy="25717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0450" y="6829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fLocksText="0">
      <xdr:nvSpPr>
        <xdr:cNvPr id="87" name="楕円 86">
          <a:extLst>
            <a:ext uri="{FF2B5EF4-FFF2-40B4-BE49-F238E27FC236}">
              <a16:creationId xmlns:a16="http://schemas.microsoft.com/office/drawing/2014/main" id="{00000000-0008-0000-0400-000057000000}"/>
            </a:ext>
          </a:extLst>
        </xdr:cNvPr>
        <xdr:cNvSpPr/>
      </xdr:nvSpPr>
      <xdr:spPr>
        <a:xfrm>
          <a:off x="3048000"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38</xdr:row>
      <xdr:rowOff>66675</xdr:rowOff>
    </xdr:from>
    <xdr:ext cx="762000" cy="25717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4625" y="658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fLocksText="0">
      <xdr:nvSpPr>
        <xdr:cNvPr id="89" name="楕円 88">
          <a:extLst>
            <a:ext uri="{FF2B5EF4-FFF2-40B4-BE49-F238E27FC236}">
              <a16:creationId xmlns:a16="http://schemas.microsoft.com/office/drawing/2014/main" id="{00000000-0008-0000-0400-000059000000}"/>
            </a:ext>
          </a:extLst>
        </xdr:cNvPr>
        <xdr:cNvSpPr/>
      </xdr:nvSpPr>
      <xdr:spPr>
        <a:xfrm>
          <a:off x="2162175" y="6486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38</xdr:row>
      <xdr:rowOff>66675</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fLocksText="0">
      <xdr:nvSpPr>
        <xdr:cNvPr id="91" name="楕円 90">
          <a:extLst>
            <a:ext uri="{FF2B5EF4-FFF2-40B4-BE49-F238E27FC236}">
              <a16:creationId xmlns:a16="http://schemas.microsoft.com/office/drawing/2014/main" id="{00000000-0008-0000-0400-00005B000000}"/>
            </a:ext>
          </a:extLst>
        </xdr:cNvPr>
        <xdr:cNvSpPr/>
      </xdr:nvSpPr>
      <xdr:spPr>
        <a:xfrm>
          <a:off x="1266825" y="6505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38</xdr:row>
      <xdr:rowOff>76200</xdr:rowOff>
    </xdr:from>
    <xdr:ext cx="762000"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3450" y="659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fLocksText="0">
      <xdr:nvSpPr>
        <xdr:cNvPr id="93" name="正方形/長方形 92">
          <a:extLst>
            <a:ext uri="{FF2B5EF4-FFF2-40B4-BE49-F238E27FC236}">
              <a16:creationId xmlns:a16="http://schemas.microsoft.com/office/drawing/2014/main" id="{00000000-0008-0000-0400-00005D000000}"/>
            </a:ext>
          </a:extLst>
        </xdr:cNvPr>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4" name="正方形/長方形 93">
          <a:extLst>
            <a:ext uri="{FF2B5EF4-FFF2-40B4-BE49-F238E27FC236}">
              <a16:creationId xmlns:a16="http://schemas.microsoft.com/office/drawing/2014/main" id="{00000000-0008-0000-0400-00005E000000}"/>
            </a:ext>
          </a:extLst>
        </xdr:cNvPr>
        <xdr:cNvSpPr/>
      </xdr:nvSpPr>
      <xdr:spPr>
        <a:xfrm>
          <a:off x="17078325"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5" name="正方形/長方形 94">
          <a:extLst>
            <a:ext uri="{FF2B5EF4-FFF2-40B4-BE49-F238E27FC236}">
              <a16:creationId xmlns:a16="http://schemas.microsoft.com/office/drawing/2014/main" id="{00000000-0008-0000-0400-00005F000000}"/>
            </a:ext>
          </a:extLst>
        </xdr:cNvPr>
        <xdr:cNvSpPr/>
      </xdr:nvSpPr>
      <xdr:spPr>
        <a:xfrm>
          <a:off x="17078325"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6" name="正方形/長方形 95">
          <a:extLst>
            <a:ext uri="{FF2B5EF4-FFF2-40B4-BE49-F238E27FC236}">
              <a16:creationId xmlns:a16="http://schemas.microsoft.com/office/drawing/2014/main" id="{00000000-0008-0000-0400-000060000000}"/>
            </a:ext>
          </a:extLst>
        </xdr:cNvPr>
        <xdr:cNvSpPr/>
      </xdr:nvSpPr>
      <xdr:spPr>
        <a:xfrm>
          <a:off x="18773775" y="1333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7" name="正方形/長方形 96">
          <a:extLst>
            <a:ext uri="{FF2B5EF4-FFF2-40B4-BE49-F238E27FC236}">
              <a16:creationId xmlns:a16="http://schemas.microsoft.com/office/drawing/2014/main" id="{00000000-0008-0000-0400-000061000000}"/>
            </a:ext>
          </a:extLst>
        </xdr:cNvPr>
        <xdr:cNvSpPr/>
      </xdr:nvSpPr>
      <xdr:spPr>
        <a:xfrm>
          <a:off x="18773775" y="1524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0" name="正方形/長方形 99">
          <a:extLst>
            <a:ext uri="{FF2B5EF4-FFF2-40B4-BE49-F238E27FC236}">
              <a16:creationId xmlns:a16="http://schemas.microsoft.com/office/drawing/2014/main" id="{00000000-0008-0000-0400-000064000000}"/>
            </a:ext>
          </a:extLst>
        </xdr:cNvPr>
        <xdr:cNvSpPr/>
      </xdr:nvSpPr>
      <xdr:spPr>
        <a:xfrm>
          <a:off x="12449175" y="1838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1" name="正方形/長方形 100">
          <a:extLst>
            <a:ext uri="{FF2B5EF4-FFF2-40B4-BE49-F238E27FC236}">
              <a16:creationId xmlns:a16="http://schemas.microsoft.com/office/drawing/2014/main" id="{00000000-0008-0000-0400-000065000000}"/>
            </a:ext>
          </a:extLst>
        </xdr:cNvPr>
        <xdr:cNvSpPr/>
      </xdr:nvSpPr>
      <xdr:spPr>
        <a:xfrm>
          <a:off x="1740217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2" name="正方形/長方形 101">
          <a:extLst>
            <a:ext uri="{FF2B5EF4-FFF2-40B4-BE49-F238E27FC236}">
              <a16:creationId xmlns:a16="http://schemas.microsoft.com/office/drawing/2014/main" id="{00000000-0008-0000-0400-000066000000}"/>
            </a:ext>
          </a:extLst>
        </xdr:cNvPr>
        <xdr:cNvSpPr/>
      </xdr:nvSpPr>
      <xdr:spPr>
        <a:xfrm>
          <a:off x="17459325" y="1838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497425" y="2162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物件費の経常収支比率は改善傾向にあり、類似団体と比較しても、同等の値で推移しているところである。</a:t>
          </a:r>
        </a:p>
        <a:p>
          <a:r>
            <a:rPr lang="ja-JP" altLang="en-US" sz="1300">
              <a:latin typeface="ＭＳ Ｐゴシック" panose="020B0600070205080204" pitchFamily="50" charset="-128"/>
              <a:ea typeface="ＭＳ Ｐゴシック" panose="020B0600070205080204" pitchFamily="50" charset="-128"/>
            </a:rPr>
            <a:t>　今後についても事業を精査するなどして、更なる改善を図っていく。</a:t>
          </a:r>
        </a:p>
        <a:p>
          <a:r>
            <a:rPr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0</xdr:colOff>
      <xdr:row>9</xdr:row>
      <xdr:rowOff>104775</xdr:rowOff>
    </xdr:from>
    <xdr:ext cx="295275" cy="22860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1550" y="1647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23</xdr:row>
      <xdr:rowOff>38100</xdr:rowOff>
    </xdr:from>
    <xdr:ext cx="504825" cy="25717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4825" y="3981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9175" y="3552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19</xdr:row>
      <xdr:rowOff>152400</xdr:rowOff>
    </xdr:from>
    <xdr:ext cx="50482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4825" y="34099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9175" y="298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16</xdr:row>
      <xdr:rowOff>95250</xdr:rowOff>
    </xdr:from>
    <xdr:ext cx="50482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4825" y="283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9175" y="2409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13</xdr:row>
      <xdr:rowOff>38100</xdr:rowOff>
    </xdr:from>
    <xdr:ext cx="50482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4825" y="22669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9</xdr:row>
      <xdr:rowOff>152400</xdr:rowOff>
    </xdr:from>
    <xdr:ext cx="50482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4825" y="169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fLocksText="0">
      <xdr:nvSpPr>
        <xdr:cNvPr id="115" name="物件費グラフ枠">
          <a:extLst>
            <a:ext uri="{FF2B5EF4-FFF2-40B4-BE49-F238E27FC236}">
              <a16:creationId xmlns:a16="http://schemas.microsoft.com/office/drawing/2014/main" id="{00000000-0008-0000-0400-000073000000}"/>
            </a:ext>
          </a:extLst>
        </xdr:cNvPr>
        <xdr:cNvSpPr/>
      </xdr:nvSpPr>
      <xdr:spPr>
        <a:xfrm>
          <a:off x="12449175" y="1838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06825" y="225742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20</xdr:row>
      <xdr:rowOff>28575</xdr:rowOff>
    </xdr:from>
    <xdr:ext cx="762000" cy="25717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2550" y="3457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28.7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6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11</xdr:row>
      <xdr:rowOff>114300</xdr:rowOff>
    </xdr:from>
    <xdr:ext cx="762000" cy="25717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2550" y="2000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7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46990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68625" y="258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13</xdr:row>
      <xdr:rowOff>142875</xdr:rowOff>
    </xdr:from>
    <xdr:ext cx="762000" cy="25717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255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fLocksText="0">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15</xdr:row>
      <xdr:rowOff>46990</xdr:rowOff>
    </xdr:from>
    <xdr:to>
      <xdr:col>78</xdr:col>
      <xdr:colOff>69850</xdr:colOff>
      <xdr:row>15</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193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fLocksText="0">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13</xdr:row>
      <xdr:rowOff>85725</xdr:rowOff>
    </xdr:from>
    <xdr:ext cx="733425" cy="25717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87625" y="23145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15</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6975" y="26384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fLocksText="0">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5175" y="2686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16</xdr:row>
      <xdr:rowOff>28575</xdr:rowOff>
    </xdr:from>
    <xdr:ext cx="762000" cy="25717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1625" y="263842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fLocksText="0">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39825" y="2638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15</xdr:row>
      <xdr:rowOff>152400</xdr:rowOff>
    </xdr:from>
    <xdr:ext cx="762000" cy="25717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06450" y="272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fLocksText="0">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13</xdr:row>
      <xdr:rowOff>152400</xdr:rowOff>
    </xdr:from>
    <xdr:ext cx="762000" cy="25717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0625" y="2381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877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49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3725"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2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fLocksText="0">
      <xdr:nvSpPr>
        <xdr:cNvPr id="140" name="楕円 139">
          <a:extLst>
            <a:ext uri="{FF2B5EF4-FFF2-40B4-BE49-F238E27FC236}">
              <a16:creationId xmlns:a16="http://schemas.microsoft.com/office/drawing/2014/main" id="{00000000-0008-0000-0400-00008C000000}"/>
            </a:ext>
          </a:extLst>
        </xdr:cNvPr>
        <xdr:cNvSpPr/>
      </xdr:nvSpPr>
      <xdr:spPr>
        <a:xfrm>
          <a:off x="16459200" y="2524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14</xdr:row>
      <xdr:rowOff>95250</xdr:rowOff>
    </xdr:from>
    <xdr:ext cx="762000" cy="25717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2550" y="249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fLocksText="0">
      <xdr:nvSpPr>
        <xdr:cNvPr id="142" name="楕円 141">
          <a:extLst>
            <a:ext uri="{FF2B5EF4-FFF2-40B4-BE49-F238E27FC236}">
              <a16:creationId xmlns:a16="http://schemas.microsoft.com/office/drawing/2014/main" id="{00000000-0008-0000-0400-00008E000000}"/>
            </a:ext>
          </a:extLst>
        </xdr:cNvPr>
        <xdr:cNvSpPr/>
      </xdr:nvSpPr>
      <xdr:spPr>
        <a:xfrm>
          <a:off x="15621000" y="2571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15</xdr:row>
      <xdr:rowOff>85725</xdr:rowOff>
    </xdr:from>
    <xdr:ext cx="733425" cy="25717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87625" y="26574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fLocksText="0">
      <xdr:nvSpPr>
        <xdr:cNvPr id="144" name="楕円 143">
          <a:extLst>
            <a:ext uri="{FF2B5EF4-FFF2-40B4-BE49-F238E27FC236}">
              <a16:creationId xmlns:a16="http://schemas.microsoft.com/office/drawing/2014/main" id="{00000000-0008-0000-0400-000090000000}"/>
            </a:ext>
          </a:extLst>
        </xdr:cNvPr>
        <xdr:cNvSpPr/>
      </xdr:nvSpPr>
      <xdr:spPr>
        <a:xfrm>
          <a:off x="14735175" y="2600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13</xdr:row>
      <xdr:rowOff>133350</xdr:rowOff>
    </xdr:from>
    <xdr:ext cx="762000" cy="25717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6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fLocksText="0">
      <xdr:nvSpPr>
        <xdr:cNvPr id="146" name="楕円 145">
          <a:extLst>
            <a:ext uri="{FF2B5EF4-FFF2-40B4-BE49-F238E27FC236}">
              <a16:creationId xmlns:a16="http://schemas.microsoft.com/office/drawing/2014/main" id="{00000000-0008-0000-0400-000092000000}"/>
            </a:ext>
          </a:extLst>
        </xdr:cNvPr>
        <xdr:cNvSpPr/>
      </xdr:nvSpPr>
      <xdr:spPr>
        <a:xfrm>
          <a:off x="13839825" y="2581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13</xdr:row>
      <xdr:rowOff>123825</xdr:rowOff>
    </xdr:from>
    <xdr:ext cx="762000" cy="25717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06450" y="235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fLocksText="0">
      <xdr:nvSpPr>
        <xdr:cNvPr id="148" name="楕円 147">
          <a:extLst>
            <a:ext uri="{FF2B5EF4-FFF2-40B4-BE49-F238E27FC236}">
              <a16:creationId xmlns:a16="http://schemas.microsoft.com/office/drawing/2014/main" id="{00000000-0008-0000-0400-000094000000}"/>
            </a:ext>
          </a:extLst>
        </xdr:cNvPr>
        <xdr:cNvSpPr/>
      </xdr:nvSpPr>
      <xdr:spPr>
        <a:xfrm>
          <a:off x="12954000" y="2638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15</xdr:row>
      <xdr:rowOff>152400</xdr:rowOff>
    </xdr:from>
    <xdr:ext cx="762000" cy="25717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0625" y="272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fLocksText="0">
      <xdr:nvSpPr>
        <xdr:cNvPr id="150" name="正方形/長方形 149">
          <a:extLst>
            <a:ext uri="{FF2B5EF4-FFF2-40B4-BE49-F238E27FC236}">
              <a16:creationId xmlns:a16="http://schemas.microsoft.com/office/drawing/2014/main" id="{00000000-0008-0000-0400-000096000000}"/>
            </a:ext>
          </a:extLst>
        </xdr:cNvPr>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1" name="正方形/長方形 150">
          <a:extLst>
            <a:ext uri="{FF2B5EF4-FFF2-40B4-BE49-F238E27FC236}">
              <a16:creationId xmlns:a16="http://schemas.microsoft.com/office/drawing/2014/main" id="{00000000-0008-0000-0400-000097000000}"/>
            </a:ext>
          </a:extLst>
        </xdr:cNvPr>
        <xdr:cNvSpPr/>
      </xdr:nvSpPr>
      <xdr:spPr>
        <a:xfrm>
          <a:off x="540067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2" name="正方形/長方形 151">
          <a:extLst>
            <a:ext uri="{FF2B5EF4-FFF2-40B4-BE49-F238E27FC236}">
              <a16:creationId xmlns:a16="http://schemas.microsoft.com/office/drawing/2014/main" id="{00000000-0008-0000-0400-000098000000}"/>
            </a:ext>
          </a:extLst>
        </xdr:cNvPr>
        <xdr:cNvSpPr/>
      </xdr:nvSpPr>
      <xdr:spPr>
        <a:xfrm>
          <a:off x="540067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55" name="正方形/長方形 154">
          <a:extLst>
            <a:ext uri="{FF2B5EF4-FFF2-40B4-BE49-F238E27FC236}">
              <a16:creationId xmlns:a16="http://schemas.microsoft.com/office/drawing/2014/main" id="{00000000-0008-0000-0400-00009B000000}"/>
            </a:ext>
          </a:extLst>
        </xdr:cNvPr>
        <xdr:cNvSpPr/>
      </xdr:nvSpPr>
      <xdr:spPr>
        <a:xfrm>
          <a:off x="8696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56" name="正方形/長方形 155">
          <a:extLst>
            <a:ext uri="{FF2B5EF4-FFF2-40B4-BE49-F238E27FC236}">
              <a16:creationId xmlns:a16="http://schemas.microsoft.com/office/drawing/2014/main" id="{00000000-0008-0000-0400-00009C000000}"/>
            </a:ext>
          </a:extLst>
        </xdr:cNvPr>
        <xdr:cNvSpPr/>
      </xdr:nvSpPr>
      <xdr:spPr>
        <a:xfrm>
          <a:off x="8696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57" name="正方形/長方形 156">
          <a:extLst>
            <a:ext uri="{FF2B5EF4-FFF2-40B4-BE49-F238E27FC236}">
              <a16:creationId xmlns:a16="http://schemas.microsoft.com/office/drawing/2014/main" id="{00000000-0008-0000-0400-00009D000000}"/>
            </a:ext>
          </a:extLst>
        </xdr:cNvPr>
        <xdr:cNvSpPr/>
      </xdr:nvSpPr>
      <xdr:spPr>
        <a:xfrm>
          <a:off x="762000"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58" name="正方形/長方形 157">
          <a:extLst>
            <a:ext uri="{FF2B5EF4-FFF2-40B4-BE49-F238E27FC236}">
              <a16:creationId xmlns:a16="http://schemas.microsoft.com/office/drawing/2014/main" id="{00000000-0008-0000-0400-00009E000000}"/>
            </a:ext>
          </a:extLst>
        </xdr:cNvPr>
        <xdr:cNvSpPr/>
      </xdr:nvSpPr>
      <xdr:spPr>
        <a:xfrm>
          <a:off x="5715000"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59" name="正方形/長方形 158">
          <a:extLst>
            <a:ext uri="{FF2B5EF4-FFF2-40B4-BE49-F238E27FC236}">
              <a16:creationId xmlns:a16="http://schemas.microsoft.com/office/drawing/2014/main" id="{00000000-0008-0000-0400-00009F000000}"/>
            </a:ext>
          </a:extLst>
        </xdr:cNvPr>
        <xdr:cNvSpPr/>
      </xdr:nvSpPr>
      <xdr:spPr>
        <a:xfrm>
          <a:off x="578167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9775" y="9020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扶助費は、社会的に増加傾向にあると思われるが、事業の見直しなどにより減少に転じてきている。</a:t>
          </a:r>
        </a:p>
        <a:p>
          <a:r>
            <a:rPr lang="ja-JP" altLang="en-US" sz="1300">
              <a:latin typeface="ＭＳ Ｐゴシック" panose="020B0600070205080204" pitchFamily="50" charset="-128"/>
              <a:ea typeface="ＭＳ Ｐゴシック" panose="020B0600070205080204" pitchFamily="50" charset="-128"/>
            </a:rPr>
            <a:t>　今後も、引き続き事業の必要性を精査するとともに、財政の健全化を図っていく。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104775</xdr:rowOff>
    </xdr:from>
    <xdr:ext cx="295275" cy="228600"/>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63</xdr:row>
      <xdr:rowOff>38100</xdr:rowOff>
    </xdr:from>
    <xdr:ext cx="504825" cy="25717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47650"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61</xdr:row>
      <xdr:rowOff>0</xdr:rowOff>
    </xdr:from>
    <xdr:ext cx="504825" cy="25717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47650" y="1045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58</xdr:row>
      <xdr:rowOff>133350</xdr:rowOff>
    </xdr:from>
    <xdr:ext cx="504825" cy="25717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47650" y="1007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56</xdr:row>
      <xdr:rowOff>95250</xdr:rowOff>
    </xdr:from>
    <xdr:ext cx="504825" cy="25717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47650" y="969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5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54</xdr:row>
      <xdr:rowOff>57150</xdr:rowOff>
    </xdr:from>
    <xdr:ext cx="504825" cy="25717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47650" y="931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7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52</xdr:row>
      <xdr:rowOff>19050</xdr:rowOff>
    </xdr:from>
    <xdr:ext cx="504825" cy="25717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47650" y="893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49</xdr:row>
      <xdr:rowOff>152400</xdr:rowOff>
    </xdr:from>
    <xdr:ext cx="504825" cy="25717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47650"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fLocksText="0">
      <xdr:nvSpPr>
        <xdr:cNvPr id="176" name="扶助費グラフ枠">
          <a:extLst>
            <a:ext uri="{FF2B5EF4-FFF2-40B4-BE49-F238E27FC236}">
              <a16:creationId xmlns:a16="http://schemas.microsoft.com/office/drawing/2014/main" id="{00000000-0008-0000-0400-0000B0000000}"/>
            </a:ext>
          </a:extLst>
        </xdr:cNvPr>
        <xdr:cNvSpPr/>
      </xdr:nvSpPr>
      <xdr:spPr>
        <a:xfrm>
          <a:off x="762000"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9175" y="91344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38100</xdr:rowOff>
    </xdr:from>
    <xdr:ext cx="762000" cy="25717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9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3925" y="10525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133350</xdr:rowOff>
    </xdr:from>
    <xdr:ext cx="762000" cy="25717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77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3925" y="9134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90975" y="97059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171450</xdr:rowOff>
    </xdr:from>
    <xdr:ext cx="762000" cy="25717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fLocksText="0">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2025"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56</xdr:row>
      <xdr:rowOff>127000</xdr:rowOff>
    </xdr:from>
    <xdr:to>
      <xdr:col>19</xdr:col>
      <xdr:colOff>187325</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5625" y="9725025"/>
          <a:ext cx="8953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fLocksText="0">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3825" y="965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54</xdr:row>
      <xdr:rowOff>171450</xdr:rowOff>
    </xdr:from>
    <xdr:ext cx="733425" cy="25717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0450" y="94297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202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fLocksText="0">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55</xdr:row>
      <xdr:rowOff>57150</xdr:rowOff>
    </xdr:from>
    <xdr:ext cx="762000" cy="25717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4625" y="9486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3975" y="98202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fLocksText="0">
      <xdr:nvSpPr>
        <xdr:cNvPr id="192" name="フローチャート: 判断 191">
          <a:extLst>
            <a:ext uri="{FF2B5EF4-FFF2-40B4-BE49-F238E27FC236}">
              <a16:creationId xmlns:a16="http://schemas.microsoft.com/office/drawing/2014/main" id="{00000000-0008-0000-0400-0000C0000000}"/>
            </a:ext>
          </a:extLst>
        </xdr:cNvPr>
        <xdr:cNvSpPr/>
      </xdr:nvSpPr>
      <xdr:spPr>
        <a:xfrm>
          <a:off x="2162175" y="9734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55</xdr:row>
      <xdr:rowOff>76200</xdr:rowOff>
    </xdr:from>
    <xdr:ext cx="762000" cy="25717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fLocksText="0">
      <xdr:nvSpPr>
        <xdr:cNvPr id="194" name="フローチャート: 判断 193">
          <a:extLst>
            <a:ext uri="{FF2B5EF4-FFF2-40B4-BE49-F238E27FC236}">
              <a16:creationId xmlns:a16="http://schemas.microsoft.com/office/drawing/2014/main" id="{00000000-0008-0000-0400-0000C2000000}"/>
            </a:ext>
          </a:extLst>
        </xdr:cNvPr>
        <xdr:cNvSpPr/>
      </xdr:nvSpPr>
      <xdr:spPr>
        <a:xfrm>
          <a:off x="1266825" y="969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55</xdr:row>
      <xdr:rowOff>38100</xdr:rowOff>
    </xdr:from>
    <xdr:ext cx="762000" cy="25717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3450" y="9467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76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0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fLocksText="0">
      <xdr:nvSpPr>
        <xdr:cNvPr id="201" name="楕円 200">
          <a:extLst>
            <a:ext uri="{FF2B5EF4-FFF2-40B4-BE49-F238E27FC236}">
              <a16:creationId xmlns:a16="http://schemas.microsoft.com/office/drawing/2014/main" id="{00000000-0008-0000-0400-0000C9000000}"/>
            </a:ext>
          </a:extLst>
        </xdr:cNvPr>
        <xdr:cNvSpPr/>
      </xdr:nvSpPr>
      <xdr:spPr>
        <a:xfrm>
          <a:off x="4772025" y="9658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56</xdr:row>
      <xdr:rowOff>28575</xdr:rowOff>
    </xdr:from>
    <xdr:ext cx="762000" cy="25717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29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fLocksText="0">
      <xdr:nvSpPr>
        <xdr:cNvPr id="203" name="楕円 202">
          <a:extLst>
            <a:ext uri="{FF2B5EF4-FFF2-40B4-BE49-F238E27FC236}">
              <a16:creationId xmlns:a16="http://schemas.microsoft.com/office/drawing/2014/main" id="{00000000-0008-0000-0400-0000CB000000}"/>
            </a:ext>
          </a:extLst>
        </xdr:cNvPr>
        <xdr:cNvSpPr/>
      </xdr:nvSpPr>
      <xdr:spPr>
        <a:xfrm>
          <a:off x="3933825" y="9677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56</xdr:row>
      <xdr:rowOff>161925</xdr:rowOff>
    </xdr:from>
    <xdr:ext cx="733425" cy="25717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0450" y="9763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fLocksText="0">
      <xdr:nvSpPr>
        <xdr:cNvPr id="205" name="楕円 204">
          <a:extLst>
            <a:ext uri="{FF2B5EF4-FFF2-40B4-BE49-F238E27FC236}">
              <a16:creationId xmlns:a16="http://schemas.microsoft.com/office/drawing/2014/main" id="{00000000-0008-0000-0400-0000CD000000}"/>
            </a:ext>
          </a:extLst>
        </xdr:cNvPr>
        <xdr:cNvSpPr/>
      </xdr:nvSpPr>
      <xdr:spPr>
        <a:xfrm>
          <a:off x="3048000" y="9772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57</xdr:row>
      <xdr:rowOff>85725</xdr:rowOff>
    </xdr:from>
    <xdr:ext cx="762000" cy="25717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4625" y="985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fLocksText="0">
      <xdr:nvSpPr>
        <xdr:cNvPr id="207" name="楕円 206">
          <a:extLst>
            <a:ext uri="{FF2B5EF4-FFF2-40B4-BE49-F238E27FC236}">
              <a16:creationId xmlns:a16="http://schemas.microsoft.com/office/drawing/2014/main" id="{00000000-0008-0000-0400-0000CF000000}"/>
            </a:ext>
          </a:extLst>
        </xdr:cNvPr>
        <xdr:cNvSpPr/>
      </xdr:nvSpPr>
      <xdr:spPr>
        <a:xfrm>
          <a:off x="2162175" y="9791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104775</xdr:rowOff>
    </xdr:from>
    <xdr:ext cx="762000" cy="25717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7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fLocksText="0">
      <xdr:nvSpPr>
        <xdr:cNvPr id="209" name="楕円 208">
          <a:extLst>
            <a:ext uri="{FF2B5EF4-FFF2-40B4-BE49-F238E27FC236}">
              <a16:creationId xmlns:a16="http://schemas.microsoft.com/office/drawing/2014/main" id="{00000000-0008-0000-0400-0000D1000000}"/>
            </a:ext>
          </a:extLst>
        </xdr:cNvPr>
        <xdr:cNvSpPr/>
      </xdr:nvSpPr>
      <xdr:spPr>
        <a:xfrm>
          <a:off x="1266825" y="9772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57</xdr:row>
      <xdr:rowOff>85725</xdr:rowOff>
    </xdr:from>
    <xdr:ext cx="762000" cy="25717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3450" y="985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fLocksText="0">
      <xdr:nvSpPr>
        <xdr:cNvPr id="211" name="正方形/長方形 210">
          <a:extLst>
            <a:ext uri="{FF2B5EF4-FFF2-40B4-BE49-F238E27FC236}">
              <a16:creationId xmlns:a16="http://schemas.microsoft.com/office/drawing/2014/main" id="{00000000-0008-0000-0400-0000D3000000}"/>
            </a:ext>
          </a:extLst>
        </xdr:cNvPr>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12" name="正方形/長方形 211">
          <a:extLst>
            <a:ext uri="{FF2B5EF4-FFF2-40B4-BE49-F238E27FC236}">
              <a16:creationId xmlns:a16="http://schemas.microsoft.com/office/drawing/2014/main" id="{00000000-0008-0000-0400-0000D4000000}"/>
            </a:ext>
          </a:extLst>
        </xdr:cNvPr>
        <xdr:cNvSpPr/>
      </xdr:nvSpPr>
      <xdr:spPr>
        <a:xfrm>
          <a:off x="17078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13" name="正方形/長方形 212">
          <a:extLst>
            <a:ext uri="{FF2B5EF4-FFF2-40B4-BE49-F238E27FC236}">
              <a16:creationId xmlns:a16="http://schemas.microsoft.com/office/drawing/2014/main" id="{00000000-0008-0000-0400-0000D5000000}"/>
            </a:ext>
          </a:extLst>
        </xdr:cNvPr>
        <xdr:cNvSpPr/>
      </xdr:nvSpPr>
      <xdr:spPr>
        <a:xfrm>
          <a:off x="17078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14" name="正方形/長方形 213">
          <a:extLst>
            <a:ext uri="{FF2B5EF4-FFF2-40B4-BE49-F238E27FC236}">
              <a16:creationId xmlns:a16="http://schemas.microsoft.com/office/drawing/2014/main" id="{00000000-0008-0000-0400-0000D6000000}"/>
            </a:ext>
          </a:extLst>
        </xdr:cNvPr>
        <xdr:cNvSpPr/>
      </xdr:nvSpPr>
      <xdr:spPr>
        <a:xfrm>
          <a:off x="18773775" y="8191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15" name="正方形/長方形 214">
          <a:extLst>
            <a:ext uri="{FF2B5EF4-FFF2-40B4-BE49-F238E27FC236}">
              <a16:creationId xmlns:a16="http://schemas.microsoft.com/office/drawing/2014/main" id="{00000000-0008-0000-0400-0000D7000000}"/>
            </a:ext>
          </a:extLst>
        </xdr:cNvPr>
        <xdr:cNvSpPr/>
      </xdr:nvSpPr>
      <xdr:spPr>
        <a:xfrm>
          <a:off x="18773775" y="8382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18" name="正方形/長方形 217">
          <a:extLst>
            <a:ext uri="{FF2B5EF4-FFF2-40B4-BE49-F238E27FC236}">
              <a16:creationId xmlns:a16="http://schemas.microsoft.com/office/drawing/2014/main" id="{00000000-0008-0000-0400-0000DA000000}"/>
            </a:ext>
          </a:extLst>
        </xdr:cNvPr>
        <xdr:cNvSpPr/>
      </xdr:nvSpPr>
      <xdr:spPr>
        <a:xfrm>
          <a:off x="12449175"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19" name="正方形/長方形 218">
          <a:extLst>
            <a:ext uri="{FF2B5EF4-FFF2-40B4-BE49-F238E27FC236}">
              <a16:creationId xmlns:a16="http://schemas.microsoft.com/office/drawing/2014/main" id="{00000000-0008-0000-0400-0000DB000000}"/>
            </a:ext>
          </a:extLst>
        </xdr:cNvPr>
        <xdr:cNvSpPr/>
      </xdr:nvSpPr>
      <xdr:spPr>
        <a:xfrm>
          <a:off x="174021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20" name="正方形/長方形 219">
          <a:extLst>
            <a:ext uri="{FF2B5EF4-FFF2-40B4-BE49-F238E27FC236}">
              <a16:creationId xmlns:a16="http://schemas.microsoft.com/office/drawing/2014/main" id="{00000000-0008-0000-0400-0000DC000000}"/>
            </a:ext>
          </a:extLst>
        </xdr:cNvPr>
        <xdr:cNvSpPr/>
      </xdr:nvSpPr>
      <xdr:spPr>
        <a:xfrm>
          <a:off x="1745932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497425" y="9020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その他の経常収支比率は特別会計への繰出金等が対象であるが、ここ数年安定しており、類似団体と比較しても、良い値で推移しているところである。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0</xdr:colOff>
      <xdr:row>49</xdr:row>
      <xdr:rowOff>104775</xdr:rowOff>
    </xdr:from>
    <xdr:ext cx="295275" cy="22860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155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63</xdr:row>
      <xdr:rowOff>38100</xdr:rowOff>
    </xdr:from>
    <xdr:ext cx="504825" cy="25717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4825"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9175" y="10658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61</xdr:row>
      <xdr:rowOff>57150</xdr:rowOff>
    </xdr:from>
    <xdr:ext cx="504825" cy="25717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4825" y="10515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9175" y="10334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59</xdr:row>
      <xdr:rowOff>76200</xdr:rowOff>
    </xdr:from>
    <xdr:ext cx="504825" cy="25717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4825" y="10191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9175" y="10001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57</xdr:row>
      <xdr:rowOff>95250</xdr:rowOff>
    </xdr:from>
    <xdr:ext cx="50482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4825" y="9867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9175" y="9677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55</xdr:row>
      <xdr:rowOff>104775</xdr:rowOff>
    </xdr:from>
    <xdr:ext cx="504825" cy="25717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4825" y="9534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9175" y="9353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53</xdr:row>
      <xdr:rowOff>123825</xdr:rowOff>
    </xdr:from>
    <xdr:ext cx="50482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4825" y="9210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9175" y="9029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51</xdr:row>
      <xdr:rowOff>142875</xdr:rowOff>
    </xdr:from>
    <xdr:ext cx="504825" cy="25717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4825" y="8886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49</xdr:row>
      <xdr:rowOff>152400</xdr:rowOff>
    </xdr:from>
    <xdr:ext cx="504825" cy="25717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4825"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fLocksText="0">
      <xdr:nvSpPr>
        <xdr:cNvPr id="239" name="その他グラフ枠">
          <a:extLst>
            <a:ext uri="{FF2B5EF4-FFF2-40B4-BE49-F238E27FC236}">
              <a16:creationId xmlns:a16="http://schemas.microsoft.com/office/drawing/2014/main" id="{00000000-0008-0000-0400-0000EF000000}"/>
            </a:ext>
          </a:extLst>
        </xdr:cNvPr>
        <xdr:cNvSpPr/>
      </xdr:nvSpPr>
      <xdr:spPr>
        <a:xfrm>
          <a:off x="12449175"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06825" y="9153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62</xdr:row>
      <xdr:rowOff>47625</xdr:rowOff>
    </xdr:from>
    <xdr:ext cx="762000" cy="25717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2550" y="1067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21.4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6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51</xdr:row>
      <xdr:rowOff>152400</xdr:rowOff>
    </xdr:from>
    <xdr:ext cx="762000" cy="25717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2550" y="8896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3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118835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68625" y="9534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56</xdr:row>
      <xdr:rowOff>152400</xdr:rowOff>
    </xdr:from>
    <xdr:ext cx="762000" cy="25717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2550"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fLocksText="0">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2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55</xdr:row>
      <xdr:rowOff>107950</xdr:rowOff>
    </xdr:from>
    <xdr:to>
      <xdr:col>78</xdr:col>
      <xdr:colOff>69850</xdr:colOff>
      <xdr:row>56</xdr:row>
      <xdr:rowOff>1815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45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fLocksText="0">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58</xdr:row>
      <xdr:rowOff>28575</xdr:rowOff>
    </xdr:from>
    <xdr:ext cx="733425" cy="25717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87625" y="99726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6975" y="95821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fLocksText="0">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5175" y="9934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58</xdr:row>
      <xdr:rowOff>76200</xdr:rowOff>
    </xdr:from>
    <xdr:ext cx="762000" cy="25717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20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1625" y="95345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fLocksText="0">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39825"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58</xdr:row>
      <xdr:rowOff>142875</xdr:rowOff>
    </xdr:from>
    <xdr:ext cx="762000" cy="25717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06450" y="10086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fLocksText="0">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58</xdr:row>
      <xdr:rowOff>142875</xdr:rowOff>
    </xdr:from>
    <xdr:ext cx="762000" cy="25717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0625" y="10086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877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49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3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2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fLocksText="0">
      <xdr:nvSpPr>
        <xdr:cNvPr id="264" name="楕円 263">
          <a:extLst>
            <a:ext uri="{FF2B5EF4-FFF2-40B4-BE49-F238E27FC236}">
              <a16:creationId xmlns:a16="http://schemas.microsoft.com/office/drawing/2014/main" id="{00000000-0008-0000-0400-000008010000}"/>
            </a:ext>
          </a:extLst>
        </xdr:cNvPr>
        <xdr:cNvSpPr/>
      </xdr:nvSpPr>
      <xdr:spPr>
        <a:xfrm>
          <a:off x="16459200" y="9496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54</xdr:row>
      <xdr:rowOff>85725</xdr:rowOff>
    </xdr:from>
    <xdr:ext cx="762000" cy="25717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2550" y="9344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fLocksText="0">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53</xdr:row>
      <xdr:rowOff>171450</xdr:rowOff>
    </xdr:from>
    <xdr:ext cx="733425" cy="25717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87625" y="92583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fLocksText="0">
      <xdr:nvSpPr>
        <xdr:cNvPr id="268" name="楕円 267">
          <a:extLst>
            <a:ext uri="{FF2B5EF4-FFF2-40B4-BE49-F238E27FC236}">
              <a16:creationId xmlns:a16="http://schemas.microsoft.com/office/drawing/2014/main" id="{00000000-0008-0000-0400-00000C010000}"/>
            </a:ext>
          </a:extLst>
        </xdr:cNvPr>
        <xdr:cNvSpPr/>
      </xdr:nvSpPr>
      <xdr:spPr>
        <a:xfrm>
          <a:off x="14735175" y="9553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54</xdr:row>
      <xdr:rowOff>66675</xdr:rowOff>
    </xdr:from>
    <xdr:ext cx="762000" cy="25717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24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fLocksText="0">
      <xdr:nvSpPr>
        <xdr:cNvPr id="270" name="楕円 269">
          <a:extLst>
            <a:ext uri="{FF2B5EF4-FFF2-40B4-BE49-F238E27FC236}">
              <a16:creationId xmlns:a16="http://schemas.microsoft.com/office/drawing/2014/main" id="{00000000-0008-0000-0400-00000E010000}"/>
            </a:ext>
          </a:extLst>
        </xdr:cNvPr>
        <xdr:cNvSpPr/>
      </xdr:nvSpPr>
      <xdr:spPr>
        <a:xfrm>
          <a:off x="13839825" y="9534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54</xdr:row>
      <xdr:rowOff>38100</xdr:rowOff>
    </xdr:from>
    <xdr:ext cx="762000" cy="25717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06450" y="9296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fLocksText="0">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53</xdr:row>
      <xdr:rowOff>171450</xdr:rowOff>
    </xdr:from>
    <xdr:ext cx="762000" cy="25717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0625" y="9258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fLocksText="0">
      <xdr:nvSpPr>
        <xdr:cNvPr id="274" name="正方形/長方形 273">
          <a:extLst>
            <a:ext uri="{FF2B5EF4-FFF2-40B4-BE49-F238E27FC236}">
              <a16:creationId xmlns:a16="http://schemas.microsoft.com/office/drawing/2014/main" id="{00000000-0008-0000-0400-000012010000}"/>
            </a:ext>
          </a:extLst>
        </xdr:cNvPr>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75" name="正方形/長方形 274">
          <a:extLst>
            <a:ext uri="{FF2B5EF4-FFF2-40B4-BE49-F238E27FC236}">
              <a16:creationId xmlns:a16="http://schemas.microsoft.com/office/drawing/2014/main" id="{00000000-0008-0000-0400-000013010000}"/>
            </a:ext>
          </a:extLst>
        </xdr:cNvPr>
        <xdr:cNvSpPr/>
      </xdr:nvSpPr>
      <xdr:spPr>
        <a:xfrm>
          <a:off x="17078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76" name="正方形/長方形 275">
          <a:extLst>
            <a:ext uri="{FF2B5EF4-FFF2-40B4-BE49-F238E27FC236}">
              <a16:creationId xmlns:a16="http://schemas.microsoft.com/office/drawing/2014/main" id="{00000000-0008-0000-0400-000014010000}"/>
            </a:ext>
          </a:extLst>
        </xdr:cNvPr>
        <xdr:cNvSpPr/>
      </xdr:nvSpPr>
      <xdr:spPr>
        <a:xfrm>
          <a:off x="17078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77" name="正方形/長方形 276">
          <a:extLst>
            <a:ext uri="{FF2B5EF4-FFF2-40B4-BE49-F238E27FC236}">
              <a16:creationId xmlns:a16="http://schemas.microsoft.com/office/drawing/2014/main" id="{00000000-0008-0000-0400-000015010000}"/>
            </a:ext>
          </a:extLst>
        </xdr:cNvPr>
        <xdr:cNvSpPr/>
      </xdr:nvSpPr>
      <xdr:spPr>
        <a:xfrm>
          <a:off x="18773775" y="4762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78" name="正方形/長方形 277">
          <a:extLst>
            <a:ext uri="{FF2B5EF4-FFF2-40B4-BE49-F238E27FC236}">
              <a16:creationId xmlns:a16="http://schemas.microsoft.com/office/drawing/2014/main" id="{00000000-0008-0000-0400-000016010000}"/>
            </a:ext>
          </a:extLst>
        </xdr:cNvPr>
        <xdr:cNvSpPr/>
      </xdr:nvSpPr>
      <xdr:spPr>
        <a:xfrm>
          <a:off x="18773775" y="4953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1" name="正方形/長方形 280">
          <a:extLst>
            <a:ext uri="{FF2B5EF4-FFF2-40B4-BE49-F238E27FC236}">
              <a16:creationId xmlns:a16="http://schemas.microsoft.com/office/drawing/2014/main" id="{00000000-0008-0000-0400-000019010000}"/>
            </a:ext>
          </a:extLst>
        </xdr:cNvPr>
        <xdr:cNvSpPr/>
      </xdr:nvSpPr>
      <xdr:spPr>
        <a:xfrm>
          <a:off x="12449175"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2" name="正方形/長方形 281">
          <a:extLst>
            <a:ext uri="{FF2B5EF4-FFF2-40B4-BE49-F238E27FC236}">
              <a16:creationId xmlns:a16="http://schemas.microsoft.com/office/drawing/2014/main" id="{00000000-0008-0000-0400-00001A010000}"/>
            </a:ext>
          </a:extLst>
        </xdr:cNvPr>
        <xdr:cNvSpPr/>
      </xdr:nvSpPr>
      <xdr:spPr>
        <a:xfrm>
          <a:off x="174021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3" name="正方形/長方形 282">
          <a:extLst>
            <a:ext uri="{FF2B5EF4-FFF2-40B4-BE49-F238E27FC236}">
              <a16:creationId xmlns:a16="http://schemas.microsoft.com/office/drawing/2014/main" id="{00000000-0008-0000-0400-00001B010000}"/>
            </a:ext>
          </a:extLst>
        </xdr:cNvPr>
        <xdr:cNvSpPr/>
      </xdr:nvSpPr>
      <xdr:spPr>
        <a:xfrm>
          <a:off x="1745932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497425" y="5591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一部事務組合への負担金の増により経常収支比率が増加したが、類似団体と比較しても、同等の値で推移しているところである。</a:t>
          </a:r>
        </a:p>
        <a:p>
          <a:r>
            <a:rPr lang="ja-JP" altLang="en-US" sz="1300">
              <a:latin typeface="ＭＳ Ｐゴシック" panose="020B0600070205080204" pitchFamily="50" charset="-128"/>
              <a:ea typeface="ＭＳ Ｐゴシック" panose="020B0600070205080204" pitchFamily="50" charset="-128"/>
            </a:rPr>
            <a:t>　今後も、単独の補助金についてはその内容を精査し、継続して見直しを図っていく必要がある。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0</xdr:colOff>
      <xdr:row>29</xdr:row>
      <xdr:rowOff>104775</xdr:rowOff>
    </xdr:from>
    <xdr:ext cx="295275" cy="22860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155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43</xdr:row>
      <xdr:rowOff>38100</xdr:rowOff>
    </xdr:from>
    <xdr:ext cx="504825" cy="25717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4825"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9175" y="7229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41</xdr:row>
      <xdr:rowOff>57150</xdr:rowOff>
    </xdr:from>
    <xdr:ext cx="504825" cy="25717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4825" y="7086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9175" y="6905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39</xdr:row>
      <xdr:rowOff>76200</xdr:rowOff>
    </xdr:from>
    <xdr:ext cx="504825" cy="25717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4825" y="6762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9175" y="6572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37</xdr:row>
      <xdr:rowOff>95250</xdr:rowOff>
    </xdr:from>
    <xdr:ext cx="50482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4825" y="6438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9175" y="6248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35</xdr:row>
      <xdr:rowOff>104775</xdr:rowOff>
    </xdr:from>
    <xdr:ext cx="50482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4825" y="6105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9175" y="5924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33</xdr:row>
      <xdr:rowOff>123825</xdr:rowOff>
    </xdr:from>
    <xdr:ext cx="50482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4825" y="5781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9175" y="5600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31</xdr:row>
      <xdr:rowOff>142875</xdr:rowOff>
    </xdr:from>
    <xdr:ext cx="50482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4825" y="5457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29</xdr:row>
      <xdr:rowOff>152400</xdr:rowOff>
    </xdr:from>
    <xdr:ext cx="50482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4825" y="512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fLocksText="0">
      <xdr:nvSpPr>
        <xdr:cNvPr id="302" name="補助費等グラフ枠">
          <a:extLst>
            <a:ext uri="{FF2B5EF4-FFF2-40B4-BE49-F238E27FC236}">
              <a16:creationId xmlns:a16="http://schemas.microsoft.com/office/drawing/2014/main" id="{00000000-0008-0000-0400-00002E010000}"/>
            </a:ext>
          </a:extLst>
        </xdr:cNvPr>
        <xdr:cNvSpPr/>
      </xdr:nvSpPr>
      <xdr:spPr>
        <a:xfrm>
          <a:off x="12449175"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06825" y="58102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41</xdr:row>
      <xdr:rowOff>47625</xdr:rowOff>
    </xdr:from>
    <xdr:ext cx="762000" cy="25717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2550" y="7077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32</xdr:row>
      <xdr:rowOff>66675</xdr:rowOff>
    </xdr:from>
    <xdr:ext cx="762000" cy="25717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2550" y="5553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0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164556</xdr:rowOff>
    </xdr:from>
    <xdr:to>
      <xdr:col>82</xdr:col>
      <xdr:colOff>107950</xdr:colOff>
      <xdr:row>36</xdr:row>
      <xdr:rowOff>51889</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68625" y="616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35</xdr:row>
      <xdr:rowOff>161925</xdr:rowOff>
    </xdr:from>
    <xdr:ext cx="762000" cy="25717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255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fLocksText="0">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1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35</xdr:row>
      <xdr:rowOff>164556</xdr:rowOff>
    </xdr:from>
    <xdr:to>
      <xdr:col>78</xdr:col>
      <xdr:colOff>69850</xdr:colOff>
      <xdr:row>36</xdr:row>
      <xdr:rowOff>25763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626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fLocksText="0">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9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36</xdr:row>
      <xdr:rowOff>142875</xdr:rowOff>
    </xdr:from>
    <xdr:ext cx="733425" cy="25717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87625" y="63150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25763</xdr:rowOff>
    </xdr:from>
    <xdr:to>
      <xdr:col>73</xdr:col>
      <xdr:colOff>180975</xdr:colOff>
      <xdr:row>36</xdr:row>
      <xdr:rowOff>110672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6975" y="6200775"/>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fLocksText="0">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5175" y="6153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36</xdr:row>
      <xdr:rowOff>66675</xdr:rowOff>
    </xdr:from>
    <xdr:ext cx="762000" cy="25717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38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164556</xdr:rowOff>
    </xdr:from>
    <xdr:to>
      <xdr:col>69</xdr:col>
      <xdr:colOff>92075</xdr:colOff>
      <xdr:row>36</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1625" y="6162675"/>
          <a:ext cx="8953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fLocksText="0">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39825" y="6153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34</xdr:row>
      <xdr:rowOff>95250</xdr:rowOff>
    </xdr:from>
    <xdr:ext cx="762000" cy="25717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06450" y="5924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fLocksText="0">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36</xdr:row>
      <xdr:rowOff>47625</xdr:rowOff>
    </xdr:from>
    <xdr:ext cx="762000" cy="25717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0625" y="621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877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49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3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2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fLocksText="0">
      <xdr:nvSpPr>
        <xdr:cNvPr id="327" name="楕円 326">
          <a:extLst>
            <a:ext uri="{FF2B5EF4-FFF2-40B4-BE49-F238E27FC236}">
              <a16:creationId xmlns:a16="http://schemas.microsoft.com/office/drawing/2014/main" id="{00000000-0008-0000-0400-000047010000}"/>
            </a:ext>
          </a:extLst>
        </xdr:cNvPr>
        <xdr:cNvSpPr/>
      </xdr:nvSpPr>
      <xdr:spPr>
        <a:xfrm>
          <a:off x="16459200" y="6172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35</xdr:row>
      <xdr:rowOff>19050</xdr:rowOff>
    </xdr:from>
    <xdr:ext cx="762000" cy="25717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2550" y="6019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113756</xdr:rowOff>
    </xdr:from>
    <xdr:to>
      <xdr:col>78</xdr:col>
      <xdr:colOff>120650</xdr:colOff>
      <xdr:row>36</xdr:row>
      <xdr:rowOff>43906</xdr:rowOff>
    </xdr:to>
    <xdr:sp macro="" textlink="" fLocksText="0">
      <xdr:nvSpPr>
        <xdr:cNvPr id="329" name="楕円 328">
          <a:extLst>
            <a:ext uri="{FF2B5EF4-FFF2-40B4-BE49-F238E27FC236}">
              <a16:creationId xmlns:a16="http://schemas.microsoft.com/office/drawing/2014/main" id="{00000000-0008-0000-0400-000049010000}"/>
            </a:ext>
          </a:extLst>
        </xdr:cNvPr>
        <xdr:cNvSpPr/>
      </xdr:nvSpPr>
      <xdr:spPr>
        <a:xfrm>
          <a:off x="15621000"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34</xdr:row>
      <xdr:rowOff>57150</xdr:rowOff>
    </xdr:from>
    <xdr:ext cx="733425" cy="25717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87625" y="58864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fLocksText="0">
      <xdr:nvSpPr>
        <xdr:cNvPr id="331" name="楕円 330">
          <a:extLst>
            <a:ext uri="{FF2B5EF4-FFF2-40B4-BE49-F238E27FC236}">
              <a16:creationId xmlns:a16="http://schemas.microsoft.com/office/drawing/2014/main" id="{00000000-0008-0000-0400-00004B010000}"/>
            </a:ext>
          </a:extLst>
        </xdr:cNvPr>
        <xdr:cNvSpPr/>
      </xdr:nvSpPr>
      <xdr:spPr>
        <a:xfrm>
          <a:off x="14735175" y="6143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34</xdr:row>
      <xdr:rowOff>85725</xdr:rowOff>
    </xdr:from>
    <xdr:ext cx="762000" cy="25717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15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fLocksText="0">
      <xdr:nvSpPr>
        <xdr:cNvPr id="333" name="楕円 332">
          <a:extLst>
            <a:ext uri="{FF2B5EF4-FFF2-40B4-BE49-F238E27FC236}">
              <a16:creationId xmlns:a16="http://schemas.microsoft.com/office/drawing/2014/main" id="{00000000-0008-0000-0400-00004D010000}"/>
            </a:ext>
          </a:extLst>
        </xdr:cNvPr>
        <xdr:cNvSpPr/>
      </xdr:nvSpPr>
      <xdr:spPr>
        <a:xfrm>
          <a:off x="13839825" y="6229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36</xdr:row>
      <xdr:rowOff>142875</xdr:rowOff>
    </xdr:from>
    <xdr:ext cx="762000" cy="25717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06450" y="6315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fLocksText="0">
      <xdr:nvSpPr>
        <xdr:cNvPr id="335" name="楕円 334">
          <a:extLst>
            <a:ext uri="{FF2B5EF4-FFF2-40B4-BE49-F238E27FC236}">
              <a16:creationId xmlns:a16="http://schemas.microsoft.com/office/drawing/2014/main" id="{00000000-0008-0000-0400-00004F010000}"/>
            </a:ext>
          </a:extLst>
        </xdr:cNvPr>
        <xdr:cNvSpPr/>
      </xdr:nvSpPr>
      <xdr:spPr>
        <a:xfrm>
          <a:off x="12954000"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34</xdr:row>
      <xdr:rowOff>57150</xdr:rowOff>
    </xdr:from>
    <xdr:ext cx="762000" cy="25717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0625" y="588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fLocksText="0">
      <xdr:nvSpPr>
        <xdr:cNvPr id="337" name="正方形/長方形 336">
          <a:extLst>
            <a:ext uri="{FF2B5EF4-FFF2-40B4-BE49-F238E27FC236}">
              <a16:creationId xmlns:a16="http://schemas.microsoft.com/office/drawing/2014/main" id="{00000000-0008-0000-0400-000051010000}"/>
            </a:ext>
          </a:extLst>
        </xdr:cNvPr>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38" name="正方形/長方形 337">
          <a:extLst>
            <a:ext uri="{FF2B5EF4-FFF2-40B4-BE49-F238E27FC236}">
              <a16:creationId xmlns:a16="http://schemas.microsoft.com/office/drawing/2014/main" id="{00000000-0008-0000-0400-000052010000}"/>
            </a:ext>
          </a:extLst>
        </xdr:cNvPr>
        <xdr:cNvSpPr/>
      </xdr:nvSpPr>
      <xdr:spPr>
        <a:xfrm>
          <a:off x="540067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39" name="正方形/長方形 338">
          <a:extLst>
            <a:ext uri="{FF2B5EF4-FFF2-40B4-BE49-F238E27FC236}">
              <a16:creationId xmlns:a16="http://schemas.microsoft.com/office/drawing/2014/main" id="{00000000-0008-0000-0400-000053010000}"/>
            </a:ext>
          </a:extLst>
        </xdr:cNvPr>
        <xdr:cNvSpPr/>
      </xdr:nvSpPr>
      <xdr:spPr>
        <a:xfrm>
          <a:off x="540067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42" name="正方形/長方形 341">
          <a:extLst>
            <a:ext uri="{FF2B5EF4-FFF2-40B4-BE49-F238E27FC236}">
              <a16:creationId xmlns:a16="http://schemas.microsoft.com/office/drawing/2014/main" id="{00000000-0008-0000-0400-000056010000}"/>
            </a:ext>
          </a:extLst>
        </xdr:cNvPr>
        <xdr:cNvSpPr/>
      </xdr:nvSpPr>
      <xdr:spPr>
        <a:xfrm>
          <a:off x="8696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43" name="正方形/長方形 342">
          <a:extLst>
            <a:ext uri="{FF2B5EF4-FFF2-40B4-BE49-F238E27FC236}">
              <a16:creationId xmlns:a16="http://schemas.microsoft.com/office/drawing/2014/main" id="{00000000-0008-0000-0400-000057010000}"/>
            </a:ext>
          </a:extLst>
        </xdr:cNvPr>
        <xdr:cNvSpPr/>
      </xdr:nvSpPr>
      <xdr:spPr>
        <a:xfrm>
          <a:off x="8696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44" name="正方形/長方形 343">
          <a:extLst>
            <a:ext uri="{FF2B5EF4-FFF2-40B4-BE49-F238E27FC236}">
              <a16:creationId xmlns:a16="http://schemas.microsoft.com/office/drawing/2014/main" id="{00000000-0008-0000-0400-000058010000}"/>
            </a:ext>
          </a:extLst>
        </xdr:cNvPr>
        <xdr:cNvSpPr/>
      </xdr:nvSpPr>
      <xdr:spPr>
        <a:xfrm>
          <a:off x="762000"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46" name="正方形/長方形 345">
          <a:extLst>
            <a:ext uri="{FF2B5EF4-FFF2-40B4-BE49-F238E27FC236}">
              <a16:creationId xmlns:a16="http://schemas.microsoft.com/office/drawing/2014/main" id="{00000000-0008-0000-0400-00005A010000}"/>
            </a:ext>
          </a:extLst>
        </xdr:cNvPr>
        <xdr:cNvSpPr/>
      </xdr:nvSpPr>
      <xdr:spPr>
        <a:xfrm>
          <a:off x="578167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9775" y="12449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合併以降、生活基盤整備事業に集中して取り組んできた中で、合併特例債を発行してきた結果、公債費に係る経常収支比率が上昇してきた。</a:t>
          </a:r>
        </a:p>
        <a:p>
          <a:r>
            <a:rPr lang="ja-JP" altLang="en-US" sz="1300">
              <a:latin typeface="ＭＳ Ｐゴシック" panose="020B0600070205080204" pitchFamily="50" charset="-128"/>
              <a:ea typeface="ＭＳ Ｐゴシック" panose="020B0600070205080204" pitchFamily="50" charset="-128"/>
            </a:rPr>
            <a:t>　整備事業に係る償還ピークは令和４年度と見込まれていることから、今後の厳しい財政状況を鑑みると、人件費等の経常経費の削減に更に取り組む必要がある。</a:t>
          </a:r>
        </a:p>
        <a:p>
          <a:r>
            <a:rPr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104775</xdr:rowOff>
    </xdr:from>
    <xdr:ext cx="295275" cy="22860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83</xdr:row>
      <xdr:rowOff>38100</xdr:rowOff>
    </xdr:from>
    <xdr:ext cx="504825" cy="25717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47650"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4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80</xdr:row>
      <xdr:rowOff>95250</xdr:rowOff>
    </xdr:from>
    <xdr:ext cx="504825" cy="25717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47650" y="13811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96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77</xdr:row>
      <xdr:rowOff>152400</xdr:rowOff>
    </xdr:from>
    <xdr:ext cx="504825" cy="25717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47650" y="13354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39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75</xdr:row>
      <xdr:rowOff>38100</xdr:rowOff>
    </xdr:from>
    <xdr:ext cx="504825" cy="25717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47650" y="12896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2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72</xdr:row>
      <xdr:rowOff>95250</xdr:rowOff>
    </xdr:from>
    <xdr:ext cx="504825" cy="25717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47650" y="12439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60" name="公債費グラフ枠">
          <a:extLst>
            <a:ext uri="{FF2B5EF4-FFF2-40B4-BE49-F238E27FC236}">
              <a16:creationId xmlns:a16="http://schemas.microsoft.com/office/drawing/2014/main" id="{00000000-0008-0000-0400-000068010000}"/>
            </a:ext>
          </a:extLst>
        </xdr:cNvPr>
        <xdr:cNvSpPr/>
      </xdr:nvSpPr>
      <xdr:spPr>
        <a:xfrm>
          <a:off x="762000"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9175" y="1279207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114300</xdr:rowOff>
    </xdr:from>
    <xdr:ext cx="762000" cy="25717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0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3925" y="13858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19050</xdr:rowOff>
    </xdr:from>
    <xdr:ext cx="762000" cy="25717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4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3925" y="12792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8128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90975" y="13344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19050</xdr:rowOff>
    </xdr:from>
    <xdr:ext cx="762000" cy="25717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fLocksText="0">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2025" y="13211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78</xdr:row>
      <xdr:rowOff>8128</xdr:rowOff>
    </xdr:from>
    <xdr:to>
      <xdr:col>19</xdr:col>
      <xdr:colOff>187325</xdr:colOff>
      <xdr:row>78</xdr:row>
      <xdr:rowOff>8128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5625" y="133826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fLocksText="0">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3825" y="13230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75</xdr:row>
      <xdr:rowOff>142875</xdr:rowOff>
    </xdr:from>
    <xdr:ext cx="733425" cy="25717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0450" y="13001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8128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635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fLocksText="0">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75</xdr:row>
      <xdr:rowOff>171450</xdr:rowOff>
    </xdr:from>
    <xdr:ext cx="762000" cy="25717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4625" y="13030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3975" y="133445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fLocksText="0">
      <xdr:nvSpPr>
        <xdr:cNvPr id="376" name="フローチャート: 判断 375">
          <a:extLst>
            <a:ext uri="{FF2B5EF4-FFF2-40B4-BE49-F238E27FC236}">
              <a16:creationId xmlns:a16="http://schemas.microsoft.com/office/drawing/2014/main" id="{00000000-0008-0000-0400-000078010000}"/>
            </a:ext>
          </a:extLst>
        </xdr:cNvPr>
        <xdr:cNvSpPr/>
      </xdr:nvSpPr>
      <xdr:spPr>
        <a:xfrm>
          <a:off x="2162175" y="13249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75</xdr:row>
      <xdr:rowOff>161925</xdr:rowOff>
    </xdr:from>
    <xdr:ext cx="762000" cy="25717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fLocksText="0">
      <xdr:nvSpPr>
        <xdr:cNvPr id="378" name="フローチャート: 判断 377">
          <a:extLst>
            <a:ext uri="{FF2B5EF4-FFF2-40B4-BE49-F238E27FC236}">
              <a16:creationId xmlns:a16="http://schemas.microsoft.com/office/drawing/2014/main" id="{00000000-0008-0000-0400-00007A010000}"/>
            </a:ext>
          </a:extLst>
        </xdr:cNvPr>
        <xdr:cNvSpPr/>
      </xdr:nvSpPr>
      <xdr:spPr>
        <a:xfrm>
          <a:off x="1266825"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0</xdr:rowOff>
    </xdr:from>
    <xdr:ext cx="762000" cy="25717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3450" y="13030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76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0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fLocksText="0">
      <xdr:nvSpPr>
        <xdr:cNvPr id="385" name="楕円 384">
          <a:extLst>
            <a:ext uri="{FF2B5EF4-FFF2-40B4-BE49-F238E27FC236}">
              <a16:creationId xmlns:a16="http://schemas.microsoft.com/office/drawing/2014/main" id="{00000000-0008-0000-0400-000081010000}"/>
            </a:ext>
          </a:extLst>
        </xdr:cNvPr>
        <xdr:cNvSpPr/>
      </xdr:nvSpPr>
      <xdr:spPr>
        <a:xfrm>
          <a:off x="4772025" y="1329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66675</xdr:rowOff>
    </xdr:from>
    <xdr:ext cx="762000" cy="25717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68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fLocksText="0">
      <xdr:nvSpPr>
        <xdr:cNvPr id="387" name="楕円 386">
          <a:extLst>
            <a:ext uri="{FF2B5EF4-FFF2-40B4-BE49-F238E27FC236}">
              <a16:creationId xmlns:a16="http://schemas.microsoft.com/office/drawing/2014/main" id="{00000000-0008-0000-0400-000083010000}"/>
            </a:ext>
          </a:extLst>
        </xdr:cNvPr>
        <xdr:cNvSpPr/>
      </xdr:nvSpPr>
      <xdr:spPr>
        <a:xfrm>
          <a:off x="3933825" y="1333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78</xdr:row>
      <xdr:rowOff>47625</xdr:rowOff>
    </xdr:from>
    <xdr:ext cx="733425" cy="25717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0450" y="134207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fLocksText="0">
      <xdr:nvSpPr>
        <xdr:cNvPr id="389" name="楕円 388">
          <a:extLst>
            <a:ext uri="{FF2B5EF4-FFF2-40B4-BE49-F238E27FC236}">
              <a16:creationId xmlns:a16="http://schemas.microsoft.com/office/drawing/2014/main" id="{00000000-0008-0000-0400-000085010000}"/>
            </a:ext>
          </a:extLst>
        </xdr:cNvPr>
        <xdr:cNvSpPr/>
      </xdr:nvSpPr>
      <xdr:spPr>
        <a:xfrm>
          <a:off x="3048000" y="1333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78</xdr:row>
      <xdr:rowOff>47625</xdr:rowOff>
    </xdr:from>
    <xdr:ext cx="762000" cy="25717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4625" y="13420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fLocksText="0">
      <xdr:nvSpPr>
        <xdr:cNvPr id="391" name="楕円 390">
          <a:extLst>
            <a:ext uri="{FF2B5EF4-FFF2-40B4-BE49-F238E27FC236}">
              <a16:creationId xmlns:a16="http://schemas.microsoft.com/office/drawing/2014/main" id="{00000000-0008-0000-0400-000087010000}"/>
            </a:ext>
          </a:extLst>
        </xdr:cNvPr>
        <xdr:cNvSpPr/>
      </xdr:nvSpPr>
      <xdr:spPr>
        <a:xfrm>
          <a:off x="2162175" y="1331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78</xdr:row>
      <xdr:rowOff>28575</xdr:rowOff>
    </xdr:from>
    <xdr:ext cx="762000" cy="25717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0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fLocksText="0">
      <xdr:nvSpPr>
        <xdr:cNvPr id="393" name="楕円 392">
          <a:extLst>
            <a:ext uri="{FF2B5EF4-FFF2-40B4-BE49-F238E27FC236}">
              <a16:creationId xmlns:a16="http://schemas.microsoft.com/office/drawing/2014/main" id="{00000000-0008-0000-0400-000089010000}"/>
            </a:ext>
          </a:extLst>
        </xdr:cNvPr>
        <xdr:cNvSpPr/>
      </xdr:nvSpPr>
      <xdr:spPr>
        <a:xfrm>
          <a:off x="1266825" y="1329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9525</xdr:rowOff>
    </xdr:from>
    <xdr:ext cx="762000" cy="25717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3450" y="13382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fLocksText="0">
      <xdr:nvSpPr>
        <xdr:cNvPr id="395" name="正方形/長方形 394">
          <a:extLst>
            <a:ext uri="{FF2B5EF4-FFF2-40B4-BE49-F238E27FC236}">
              <a16:creationId xmlns:a16="http://schemas.microsoft.com/office/drawing/2014/main" id="{00000000-0008-0000-0400-00008B010000}"/>
            </a:ext>
          </a:extLst>
        </xdr:cNvPr>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396" name="正方形/長方形 395">
          <a:extLst>
            <a:ext uri="{FF2B5EF4-FFF2-40B4-BE49-F238E27FC236}">
              <a16:creationId xmlns:a16="http://schemas.microsoft.com/office/drawing/2014/main" id="{00000000-0008-0000-0400-00008C010000}"/>
            </a:ext>
          </a:extLst>
        </xdr:cNvPr>
        <xdr:cNvSpPr/>
      </xdr:nvSpPr>
      <xdr:spPr>
        <a:xfrm>
          <a:off x="17078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397" name="正方形/長方形 396">
          <a:extLst>
            <a:ext uri="{FF2B5EF4-FFF2-40B4-BE49-F238E27FC236}">
              <a16:creationId xmlns:a16="http://schemas.microsoft.com/office/drawing/2014/main" id="{00000000-0008-0000-0400-00008D010000}"/>
            </a:ext>
          </a:extLst>
        </xdr:cNvPr>
        <xdr:cNvSpPr/>
      </xdr:nvSpPr>
      <xdr:spPr>
        <a:xfrm>
          <a:off x="17078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398" name="正方形/長方形 397">
          <a:extLst>
            <a:ext uri="{FF2B5EF4-FFF2-40B4-BE49-F238E27FC236}">
              <a16:creationId xmlns:a16="http://schemas.microsoft.com/office/drawing/2014/main" id="{00000000-0008-0000-0400-00008E010000}"/>
            </a:ext>
          </a:extLst>
        </xdr:cNvPr>
        <xdr:cNvSpPr/>
      </xdr:nvSpPr>
      <xdr:spPr>
        <a:xfrm>
          <a:off x="18773775" y="11620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399" name="正方形/長方形 398">
          <a:extLst>
            <a:ext uri="{FF2B5EF4-FFF2-40B4-BE49-F238E27FC236}">
              <a16:creationId xmlns:a16="http://schemas.microsoft.com/office/drawing/2014/main" id="{00000000-0008-0000-0400-00008F010000}"/>
            </a:ext>
          </a:extLst>
        </xdr:cNvPr>
        <xdr:cNvSpPr/>
      </xdr:nvSpPr>
      <xdr:spPr>
        <a:xfrm>
          <a:off x="18773775" y="11811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02" name="正方形/長方形 401">
          <a:extLst>
            <a:ext uri="{FF2B5EF4-FFF2-40B4-BE49-F238E27FC236}">
              <a16:creationId xmlns:a16="http://schemas.microsoft.com/office/drawing/2014/main" id="{00000000-0008-0000-0400-000092010000}"/>
            </a:ext>
          </a:extLst>
        </xdr:cNvPr>
        <xdr:cNvSpPr/>
      </xdr:nvSpPr>
      <xdr:spPr>
        <a:xfrm>
          <a:off x="12449175"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403" name="正方形/長方形 402">
          <a:extLst>
            <a:ext uri="{FF2B5EF4-FFF2-40B4-BE49-F238E27FC236}">
              <a16:creationId xmlns:a16="http://schemas.microsoft.com/office/drawing/2014/main" id="{00000000-0008-0000-0400-000093010000}"/>
            </a:ext>
          </a:extLst>
        </xdr:cNvPr>
        <xdr:cNvSpPr/>
      </xdr:nvSpPr>
      <xdr:spPr>
        <a:xfrm>
          <a:off x="174021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04" name="正方形/長方形 403">
          <a:extLst>
            <a:ext uri="{FF2B5EF4-FFF2-40B4-BE49-F238E27FC236}">
              <a16:creationId xmlns:a16="http://schemas.microsoft.com/office/drawing/2014/main" id="{00000000-0008-0000-0400-000094010000}"/>
            </a:ext>
          </a:extLst>
        </xdr:cNvPr>
        <xdr:cNvSpPr/>
      </xdr:nvSpPr>
      <xdr:spPr>
        <a:xfrm>
          <a:off x="1745932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497425" y="12449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合併以降集中的に進めてきた公共施設整備が一段落したことで、類似団体と同程度の値となっている。</a:t>
          </a:r>
        </a:p>
        <a:p>
          <a:r>
            <a:rPr lang="ja-JP" altLang="en-US" sz="1300">
              <a:latin typeface="ＭＳ Ｐゴシック" panose="020B0600070205080204" pitchFamily="50" charset="-128"/>
              <a:ea typeface="ＭＳ Ｐゴシック" panose="020B0600070205080204" pitchFamily="50" charset="-128"/>
            </a:rPr>
            <a:t>　今後も引き続き、定員適正化と行財政改革に取り組んでいく。</a:t>
          </a:r>
        </a:p>
        <a:p>
          <a:r>
            <a:rPr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0</xdr:colOff>
      <xdr:row>69</xdr:row>
      <xdr:rowOff>104775</xdr:rowOff>
    </xdr:from>
    <xdr:ext cx="295275" cy="22860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155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83</xdr:row>
      <xdr:rowOff>38100</xdr:rowOff>
    </xdr:from>
    <xdr:ext cx="504825" cy="25717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4825"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9175" y="13954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80</xdr:row>
      <xdr:rowOff>95250</xdr:rowOff>
    </xdr:from>
    <xdr:ext cx="504825" cy="25717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4825" y="13811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9175" y="13496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77</xdr:row>
      <xdr:rowOff>152400</xdr:rowOff>
    </xdr:from>
    <xdr:ext cx="504825" cy="25717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4825" y="13354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9175" y="13039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75</xdr:row>
      <xdr:rowOff>38100</xdr:rowOff>
    </xdr:from>
    <xdr:ext cx="504825" cy="25717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4825" y="12896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9175" y="12582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72</xdr:row>
      <xdr:rowOff>95250</xdr:rowOff>
    </xdr:from>
    <xdr:ext cx="504825" cy="25717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4825" y="12439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69</xdr:row>
      <xdr:rowOff>152400</xdr:rowOff>
    </xdr:from>
    <xdr:ext cx="504825" cy="25717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4825" y="11982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fLocksText="0">
      <xdr:nvSpPr>
        <xdr:cNvPr id="419" name="公債費以外グラフ枠">
          <a:extLst>
            <a:ext uri="{FF2B5EF4-FFF2-40B4-BE49-F238E27FC236}">
              <a16:creationId xmlns:a16="http://schemas.microsoft.com/office/drawing/2014/main" id="{00000000-0008-0000-0400-0000A3010000}"/>
            </a:ext>
          </a:extLst>
        </xdr:cNvPr>
        <xdr:cNvSpPr/>
      </xdr:nvSpPr>
      <xdr:spPr>
        <a:xfrm>
          <a:off x="12449175"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06825" y="125444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79</xdr:row>
      <xdr:rowOff>171450</xdr:rowOff>
    </xdr:from>
    <xdr:ext cx="762000" cy="25717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2550" y="1371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85.3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4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71</xdr:row>
      <xdr:rowOff>114300</xdr:rowOff>
    </xdr:from>
    <xdr:ext cx="762000" cy="25717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2550" y="12287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59.1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17272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68625" y="12963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75</xdr:row>
      <xdr:rowOff>57150</xdr:rowOff>
    </xdr:from>
    <xdr:ext cx="762000" cy="25717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255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fLocksText="0">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75</xdr:row>
      <xdr:rowOff>161289</xdr:rowOff>
    </xdr:from>
    <xdr:to>
      <xdr:col>78</xdr:col>
      <xdr:colOff>69850</xdr:colOff>
      <xdr:row>76</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206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fLocksText="0">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76</xdr:row>
      <xdr:rowOff>161925</xdr:rowOff>
    </xdr:from>
    <xdr:ext cx="733425" cy="25717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87625" y="13192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6975" y="130206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fLocksText="0">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5175" y="13115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77</xdr:row>
      <xdr:rowOff>9525</xdr:rowOff>
    </xdr:from>
    <xdr:ext cx="762000" cy="25717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11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30987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1625" y="1301115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fLocksText="0">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39825" y="13125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77</xdr:row>
      <xdr:rowOff>9525</xdr:rowOff>
    </xdr:from>
    <xdr:ext cx="762000" cy="25717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06450" y="13211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fLocksText="0">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7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76</xdr:row>
      <xdr:rowOff>133350</xdr:rowOff>
    </xdr:from>
    <xdr:ext cx="762000" cy="25717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0625" y="13163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877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49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3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2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fLocksText="0">
      <xdr:nvSpPr>
        <xdr:cNvPr id="444" name="楕円 443">
          <a:extLst>
            <a:ext uri="{FF2B5EF4-FFF2-40B4-BE49-F238E27FC236}">
              <a16:creationId xmlns:a16="http://schemas.microsoft.com/office/drawing/2014/main" id="{00000000-0008-0000-0400-0000BC010000}"/>
            </a:ext>
          </a:extLst>
        </xdr:cNvPr>
        <xdr:cNvSpPr/>
      </xdr:nvSpPr>
      <xdr:spPr>
        <a:xfrm>
          <a:off x="16459200" y="12906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74</xdr:row>
      <xdr:rowOff>66675</xdr:rowOff>
    </xdr:from>
    <xdr:ext cx="762000" cy="25717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2550" y="12753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fLocksText="0">
      <xdr:nvSpPr>
        <xdr:cNvPr id="446" name="楕円 445">
          <a:extLst>
            <a:ext uri="{FF2B5EF4-FFF2-40B4-BE49-F238E27FC236}">
              <a16:creationId xmlns:a16="http://schemas.microsoft.com/office/drawing/2014/main" id="{00000000-0008-0000-0400-0000BE010000}"/>
            </a:ext>
          </a:extLst>
        </xdr:cNvPr>
        <xdr:cNvSpPr/>
      </xdr:nvSpPr>
      <xdr:spPr>
        <a:xfrm>
          <a:off x="15621000" y="12992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74</xdr:row>
      <xdr:rowOff>76200</xdr:rowOff>
    </xdr:from>
    <xdr:ext cx="733425" cy="25717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87625" y="127635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fLocksText="0">
      <xdr:nvSpPr>
        <xdr:cNvPr id="448" name="楕円 447">
          <a:extLst>
            <a:ext uri="{FF2B5EF4-FFF2-40B4-BE49-F238E27FC236}">
              <a16:creationId xmlns:a16="http://schemas.microsoft.com/office/drawing/2014/main" id="{00000000-0008-0000-0400-0000C0010000}"/>
            </a:ext>
          </a:extLst>
        </xdr:cNvPr>
        <xdr:cNvSpPr/>
      </xdr:nvSpPr>
      <xdr:spPr>
        <a:xfrm>
          <a:off x="14735175" y="12973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74</xdr:row>
      <xdr:rowOff>47625</xdr:rowOff>
    </xdr:from>
    <xdr:ext cx="762000" cy="25717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3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fLocksText="0">
      <xdr:nvSpPr>
        <xdr:cNvPr id="450" name="楕円 449">
          <a:extLst>
            <a:ext uri="{FF2B5EF4-FFF2-40B4-BE49-F238E27FC236}">
              <a16:creationId xmlns:a16="http://schemas.microsoft.com/office/drawing/2014/main" id="{00000000-0008-0000-0400-0000C2010000}"/>
            </a:ext>
          </a:extLst>
        </xdr:cNvPr>
        <xdr:cNvSpPr/>
      </xdr:nvSpPr>
      <xdr:spPr>
        <a:xfrm>
          <a:off x="13839825" y="13011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74</xdr:row>
      <xdr:rowOff>95250</xdr:rowOff>
    </xdr:from>
    <xdr:ext cx="762000" cy="25717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06450" y="12782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fLocksText="0">
      <xdr:nvSpPr>
        <xdr:cNvPr id="452" name="楕円 451">
          <a:extLst>
            <a:ext uri="{FF2B5EF4-FFF2-40B4-BE49-F238E27FC236}">
              <a16:creationId xmlns:a16="http://schemas.microsoft.com/office/drawing/2014/main" id="{00000000-0008-0000-0400-0000C4010000}"/>
            </a:ext>
          </a:extLst>
        </xdr:cNvPr>
        <xdr:cNvSpPr/>
      </xdr:nvSpPr>
      <xdr:spPr>
        <a:xfrm>
          <a:off x="12954000" y="1296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74</xdr:row>
      <xdr:rowOff>38100</xdr:rowOff>
    </xdr:from>
    <xdr:ext cx="762000" cy="25717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0625" y="12725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a:extLst>
            <a:ext uri="{FF2B5EF4-FFF2-40B4-BE49-F238E27FC236}">
              <a16:creationId xmlns:a16="http://schemas.microsoft.com/office/drawing/2014/main" id="{00000000-0008-0000-0500-000003000000}"/>
            </a:ext>
          </a:extLst>
        </xdr:cNvPr>
        <xdr:cNvSpPr/>
      </xdr:nvSpPr>
      <xdr:spPr bwMode="auto">
        <a:xfrm>
          <a:off x="0" y="85725"/>
          <a:ext cx="12315825" cy="4476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a:extLst>
            <a:ext uri="{FF2B5EF4-FFF2-40B4-BE49-F238E27FC236}">
              <a16:creationId xmlns:a16="http://schemas.microsoft.com/office/drawing/2014/main" id="{00000000-0008-0000-0500-000008000000}"/>
            </a:ext>
          </a:extLst>
        </xdr:cNvPr>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a:extLst>
            <a:ext uri="{FF2B5EF4-FFF2-40B4-BE49-F238E27FC236}">
              <a16:creationId xmlns:a16="http://schemas.microsoft.com/office/drawing/2014/main" id="{00000000-0008-0000-0500-000009000000}"/>
            </a:ext>
          </a:extLst>
        </xdr:cNvPr>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令和</a:t>
          </a:r>
          <a:r>
            <a:rPr lang="en-US" altLang="ja-JP" sz="1250" b="1">
              <a:solidFill>
                <a:srgbClr val="FFFFFF"/>
              </a:solidFill>
              <a:latin typeface="ＭＳ ゴシック" panose="020B0609070205080204" pitchFamily="49" charset="-128"/>
              <a:ea typeface="ＭＳ ゴシック" panose="020B0609070205080204" pitchFamily="49" charset="-128"/>
            </a:rPr>
            <a:t>3</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a:extLst>
            <a:ext uri="{FF2B5EF4-FFF2-40B4-BE49-F238E27FC236}">
              <a16:creationId xmlns:a16="http://schemas.microsoft.com/office/drawing/2014/main" id="{00000000-0008-0000-0500-00000A000000}"/>
            </a:ext>
          </a:extLst>
        </xdr:cNvPr>
        <xdr:cNvSpPr/>
      </xdr:nvSpPr>
      <xdr:spPr bwMode="auto">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a:extLst>
            <a:ext uri="{FF2B5EF4-FFF2-40B4-BE49-F238E27FC236}">
              <a16:creationId xmlns:a16="http://schemas.microsoft.com/office/drawing/2014/main" id="{00000000-0008-0000-0500-00000B000000}"/>
            </a:ext>
          </a:extLst>
        </xdr:cNvPr>
        <xdr:cNvSpPr/>
      </xdr:nvSpPr>
      <xdr:spPr bwMode="auto">
        <a:xfrm>
          <a:off x="27336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a:extLst>
            <a:ext uri="{FF2B5EF4-FFF2-40B4-BE49-F238E27FC236}">
              <a16:creationId xmlns:a16="http://schemas.microsoft.com/office/drawing/2014/main" id="{00000000-0008-0000-0500-00000F000000}"/>
            </a:ext>
          </a:extLst>
        </xdr:cNvPr>
        <xdr:cNvSpPr/>
      </xdr:nvSpPr>
      <xdr:spPr bwMode="auto">
        <a:xfrm>
          <a:off x="47148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a:extLst>
            <a:ext uri="{FF2B5EF4-FFF2-40B4-BE49-F238E27FC236}">
              <a16:creationId xmlns:a16="http://schemas.microsoft.com/office/drawing/2014/main" id="{00000000-0008-0000-0500-000010000000}"/>
            </a:ext>
          </a:extLst>
        </xdr:cNvPr>
        <xdr:cNvSpPr/>
      </xdr:nvSpPr>
      <xdr:spPr bwMode="auto">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a:extLst>
            <a:ext uri="{FF2B5EF4-FFF2-40B4-BE49-F238E27FC236}">
              <a16:creationId xmlns:a16="http://schemas.microsoft.com/office/drawing/2014/main" id="{00000000-0008-0000-0500-000011000000}"/>
            </a:ext>
          </a:extLst>
        </xdr:cNvPr>
        <xdr:cNvSpPr/>
      </xdr:nvSpPr>
      <xdr:spPr bwMode="auto">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06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573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21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a:extLst>
            <a:ext uri="{FF2B5EF4-FFF2-40B4-BE49-F238E27FC236}">
              <a16:creationId xmlns:a16="http://schemas.microsoft.com/office/drawing/2014/main" id="{00000000-0008-0000-0500-00001A000000}"/>
            </a:ext>
          </a:extLst>
        </xdr:cNvPr>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a:extLst>
            <a:ext uri="{FF2B5EF4-FFF2-40B4-BE49-F238E27FC236}">
              <a16:creationId xmlns:a16="http://schemas.microsoft.com/office/drawing/2014/main" id="{00000000-0008-0000-0500-00001C000000}"/>
            </a:ext>
          </a:extLst>
        </xdr:cNvPr>
        <xdr:cNvSpPr/>
      </xdr:nvSpPr>
      <xdr:spPr bwMode="auto">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7</xdr:row>
      <xdr:rowOff>19050</xdr:rowOff>
    </xdr:from>
    <xdr:ext cx="409575" cy="27622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668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21</xdr:row>
      <xdr:rowOff>142875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1125" y="3790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62175" y="3552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19</xdr:row>
      <xdr:rowOff>104775</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1125" y="340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62175" y="3171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17</xdr:row>
      <xdr:rowOff>66675</xdr:rowOff>
    </xdr:from>
    <xdr:ext cx="762000" cy="25717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1125" y="302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62175" y="2790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15</xdr:row>
      <xdr:rowOff>28575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1125"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62175" y="2409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12</xdr:row>
      <xdr:rowOff>161925</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1125"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62175" y="2028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10</xdr:row>
      <xdr:rowOff>123825</xdr:rowOff>
    </xdr:from>
    <xdr:ext cx="762000" cy="25717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1125" y="188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8</xdr:row>
      <xdr:rowOff>85725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1125" y="1504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fLocksText="0">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48325" y="1990725"/>
          <a:ext cx="0" cy="1362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19</xdr:row>
      <xdr:rowOff>19050</xdr:rowOff>
    </xdr:from>
    <xdr:ext cx="762000"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34050" y="3324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76,756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80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9</xdr:row>
      <xdr:rowOff>142875</xdr:rowOff>
    </xdr:from>
    <xdr:ext cx="762000" cy="25717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34050" y="1733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255,357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07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42266</xdr:rowOff>
    </xdr:from>
    <xdr:to>
      <xdr:col>29</xdr:col>
      <xdr:colOff>127000</xdr:colOff>
      <xdr:row>17</xdr:row>
      <xdr:rowOff>95720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0625" y="3000375"/>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17</xdr:row>
      <xdr:rowOff>28575</xdr:rowOff>
    </xdr:from>
    <xdr:ext cx="762000"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34050"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fLocksText="0">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3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17</xdr:row>
      <xdr:rowOff>95507</xdr:rowOff>
    </xdr:from>
    <xdr:to>
      <xdr:col>26</xdr:col>
      <xdr:colOff>50800</xdr:colOff>
      <xdr:row>17</xdr:row>
      <xdr:rowOff>95720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57525"/>
          <a:ext cx="6953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fLocksText="0">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17</xdr:row>
      <xdr:rowOff>142875</xdr:rowOff>
    </xdr:from>
    <xdr:ext cx="733425" cy="25717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19625" y="31051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95507</xdr:rowOff>
    </xdr:from>
    <xdr:to>
      <xdr:col>22</xdr:col>
      <xdr:colOff>114300</xdr:colOff>
      <xdr:row>17</xdr:row>
      <xdr:rowOff>102997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9975" y="3057525"/>
          <a:ext cx="695325"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fLocksText="0">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17</xdr:row>
      <xdr:rowOff>152400</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4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102997</xdr:rowOff>
    </xdr:from>
    <xdr:to>
      <xdr:col>18</xdr:col>
      <xdr:colOff>177800</xdr:colOff>
      <xdr:row>17</xdr:row>
      <xdr:rowOff>120653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5125" y="3067050"/>
          <a:ext cx="70485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fLocksText="0">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2825" y="30480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17</xdr:row>
      <xdr:rowOff>171450</xdr:rowOff>
    </xdr:from>
    <xdr:ext cx="762000" cy="25717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19450" y="313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fLocksText="0">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70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18</xdr:row>
      <xdr:rowOff>19050</xdr:rowOff>
    </xdr:from>
    <xdr:ext cx="762000" cy="25717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4125" y="3152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673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196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4325"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241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162916</xdr:rowOff>
    </xdr:from>
    <xdr:to>
      <xdr:col>29</xdr:col>
      <xdr:colOff>177800</xdr:colOff>
      <xdr:row>17</xdr:row>
      <xdr:rowOff>93066</xdr:rowOff>
    </xdr:to>
    <xdr:sp macro="" textlink="" fLocksText="0">
      <xdr:nvSpPr>
        <xdr:cNvPr id="69" name="楕円 68">
          <a:extLst>
            <a:ext uri="{FF2B5EF4-FFF2-40B4-BE49-F238E27FC236}">
              <a16:creationId xmlns:a16="http://schemas.microsoft.com/office/drawing/2014/main" id="{00000000-0008-0000-0500-000045000000}"/>
            </a:ext>
          </a:extLst>
        </xdr:cNvPr>
        <xdr:cNvSpPr/>
      </xdr:nvSpPr>
      <xdr:spPr bwMode="auto">
        <a:xfrm>
          <a:off x="5600700" y="29527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16</xdr:row>
      <xdr:rowOff>9525</xdr:rowOff>
    </xdr:from>
    <xdr:ext cx="762000" cy="25717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34050" y="280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44920</xdr:rowOff>
    </xdr:from>
    <xdr:to>
      <xdr:col>26</xdr:col>
      <xdr:colOff>101600</xdr:colOff>
      <xdr:row>17</xdr:row>
      <xdr:rowOff>146520</xdr:rowOff>
    </xdr:to>
    <xdr:sp macro="" textlink="" fLocksText="0">
      <xdr:nvSpPr>
        <xdr:cNvPr id="71" name="楕円 70">
          <a:extLst>
            <a:ext uri="{FF2B5EF4-FFF2-40B4-BE49-F238E27FC236}">
              <a16:creationId xmlns:a16="http://schemas.microsoft.com/office/drawing/2014/main" id="{00000000-0008-0000-0500-000047000000}"/>
            </a:ext>
          </a:extLst>
        </xdr:cNvPr>
        <xdr:cNvSpPr/>
      </xdr:nvSpPr>
      <xdr:spPr bwMode="auto">
        <a:xfrm>
          <a:off x="4953000" y="30099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15</xdr:row>
      <xdr:rowOff>152400</xdr:rowOff>
    </xdr:from>
    <xdr:ext cx="733425" cy="25717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19625" y="27717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115,355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44707</xdr:rowOff>
    </xdr:from>
    <xdr:to>
      <xdr:col>22</xdr:col>
      <xdr:colOff>165100</xdr:colOff>
      <xdr:row>17</xdr:row>
      <xdr:rowOff>146307</xdr:rowOff>
    </xdr:to>
    <xdr:sp macro="" textlink="" fLocksText="0">
      <xdr:nvSpPr>
        <xdr:cNvPr id="73" name="楕円 72">
          <a:extLst>
            <a:ext uri="{FF2B5EF4-FFF2-40B4-BE49-F238E27FC236}">
              <a16:creationId xmlns:a16="http://schemas.microsoft.com/office/drawing/2014/main" id="{00000000-0008-0000-0500-000049000000}"/>
            </a:ext>
          </a:extLst>
        </xdr:cNvPr>
        <xdr:cNvSpPr/>
      </xdr:nvSpPr>
      <xdr:spPr bwMode="auto">
        <a:xfrm>
          <a:off x="4257675" y="3009900"/>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15</xdr:row>
      <xdr:rowOff>152400</xdr:rowOff>
    </xdr:from>
    <xdr:ext cx="762000" cy="25717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7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115,383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52197</xdr:rowOff>
    </xdr:from>
    <xdr:to>
      <xdr:col>19</xdr:col>
      <xdr:colOff>38100</xdr:colOff>
      <xdr:row>17</xdr:row>
      <xdr:rowOff>153797</xdr:rowOff>
    </xdr:to>
    <xdr:sp macro="" textlink="" fLocksText="0">
      <xdr:nvSpPr>
        <xdr:cNvPr id="75" name="楕円 74">
          <a:extLst>
            <a:ext uri="{FF2B5EF4-FFF2-40B4-BE49-F238E27FC236}">
              <a16:creationId xmlns:a16="http://schemas.microsoft.com/office/drawing/2014/main" id="{00000000-0008-0000-0500-00004B000000}"/>
            </a:ext>
          </a:extLst>
        </xdr:cNvPr>
        <xdr:cNvSpPr/>
      </xdr:nvSpPr>
      <xdr:spPr bwMode="auto">
        <a:xfrm>
          <a:off x="3552825" y="30099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15</xdr:row>
      <xdr:rowOff>161925</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19450" y="278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69853</xdr:rowOff>
    </xdr:from>
    <xdr:to>
      <xdr:col>15</xdr:col>
      <xdr:colOff>101600</xdr:colOff>
      <xdr:row>18</xdr:row>
      <xdr:rowOff>3</xdr:rowOff>
    </xdr:to>
    <xdr:sp macro="" textlink="" fLocksText="0">
      <xdr:nvSpPr>
        <xdr:cNvPr id="77" name="楕円 76">
          <a:extLst>
            <a:ext uri="{FF2B5EF4-FFF2-40B4-BE49-F238E27FC236}">
              <a16:creationId xmlns:a16="http://schemas.microsoft.com/office/drawing/2014/main" id="{00000000-0008-0000-0500-00004D000000}"/>
            </a:ext>
          </a:extLst>
        </xdr:cNvPr>
        <xdr:cNvSpPr/>
      </xdr:nvSpPr>
      <xdr:spPr bwMode="auto">
        <a:xfrm>
          <a:off x="28575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16</xdr:row>
      <xdr:rowOff>9525</xdr:rowOff>
    </xdr:from>
    <xdr:ext cx="762000" cy="25717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4125" y="280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112,083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fLocksText="0">
      <xdr:nvSpPr>
        <xdr:cNvPr id="79" name="正方形/長方形 78">
          <a:extLst>
            <a:ext uri="{FF2B5EF4-FFF2-40B4-BE49-F238E27FC236}">
              <a16:creationId xmlns:a16="http://schemas.microsoft.com/office/drawing/2014/main" id="{00000000-0008-0000-0500-00004F000000}"/>
            </a:ext>
          </a:extLst>
        </xdr:cNvPr>
        <xdr:cNvSpPr/>
      </xdr:nvSpPr>
      <xdr:spPr bwMode="auto">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0" name="角丸四角形 79">
          <a:extLst>
            <a:ext uri="{FF2B5EF4-FFF2-40B4-BE49-F238E27FC236}">
              <a16:creationId xmlns:a16="http://schemas.microsoft.com/office/drawing/2014/main" id="{00000000-0008-0000-0500-000050000000}"/>
            </a:ext>
          </a:extLst>
        </xdr:cNvPr>
        <xdr:cNvSpPr/>
      </xdr:nvSpPr>
      <xdr:spPr bwMode="auto">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11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578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26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89" name="楕円 88">
          <a:extLst>
            <a:ext uri="{FF2B5EF4-FFF2-40B4-BE49-F238E27FC236}">
              <a16:creationId xmlns:a16="http://schemas.microsoft.com/office/drawing/2014/main" id="{00000000-0008-0000-0500-000059000000}"/>
            </a:ext>
          </a:extLst>
        </xdr:cNvPr>
        <xdr:cNvSpPr/>
      </xdr:nvSpPr>
      <xdr:spPr bwMode="auto">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1" name="正方形/長方形 90">
          <a:extLst>
            <a:ext uri="{FF2B5EF4-FFF2-40B4-BE49-F238E27FC236}">
              <a16:creationId xmlns:a16="http://schemas.microsoft.com/office/drawing/2014/main" id="{00000000-0008-0000-0500-00005B000000}"/>
            </a:ext>
          </a:extLst>
        </xdr:cNvPr>
        <xdr:cNvSpPr/>
      </xdr:nvSpPr>
      <xdr:spPr bwMode="auto">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30</xdr:row>
      <xdr:rowOff>28575</xdr:rowOff>
    </xdr:from>
    <xdr:ext cx="409575" cy="27622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673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62175" y="7553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37</xdr:row>
      <xdr:rowOff>285750</xdr:rowOff>
    </xdr:from>
    <xdr:ext cx="762000" cy="25717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1125"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62175" y="7172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36</xdr:row>
      <xdr:rowOff>76200</xdr:rowOff>
    </xdr:from>
    <xdr:ext cx="762000" cy="25717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1125" y="702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62175" y="6791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35</xdr:row>
      <xdr:rowOff>38100</xdr:rowOff>
    </xdr:from>
    <xdr:ext cx="762000" cy="25717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1125" y="664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62175" y="6410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34</xdr:row>
      <xdr:rowOff>0</xdr:rowOff>
    </xdr:from>
    <xdr:ext cx="762000" cy="25717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1125" y="626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62175" y="6029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32</xdr:row>
      <xdr:rowOff>133350</xdr:rowOff>
    </xdr:from>
    <xdr:ext cx="762000" cy="25717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1125" y="588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31</xdr:row>
      <xdr:rowOff>95250</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1125" y="550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fLocksText="0">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48325" y="6048375"/>
          <a:ext cx="0" cy="13906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37</xdr:row>
      <xdr:rowOff>285750</xdr:rowOff>
    </xdr:from>
    <xdr:ext cx="762000" cy="25717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34050"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6,241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90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32</xdr:row>
      <xdr:rowOff>38100</xdr:rowOff>
    </xdr:from>
    <xdr:ext cx="762000" cy="25717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34050" y="5791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79,175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3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131039</xdr:rowOff>
    </xdr:from>
    <xdr:to>
      <xdr:col>29</xdr:col>
      <xdr:colOff>127000</xdr:colOff>
      <xdr:row>37</xdr:row>
      <xdr:rowOff>169520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0625" y="7258050"/>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35</xdr:row>
      <xdr:rowOff>219075</xdr:rowOff>
    </xdr:from>
    <xdr:ext cx="762000" cy="25717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3405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fLocksText="0">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1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37</xdr:row>
      <xdr:rowOff>169520</xdr:rowOff>
    </xdr:from>
    <xdr:to>
      <xdr:col>26</xdr:col>
      <xdr:colOff>50800</xdr:colOff>
      <xdr:row>37</xdr:row>
      <xdr:rowOff>193789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615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fLocksText="0">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9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35</xdr:row>
      <xdr:rowOff>180975</xdr:rowOff>
    </xdr:from>
    <xdr:ext cx="733425" cy="25717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19625" y="67913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190589</xdr:rowOff>
    </xdr:from>
    <xdr:to>
      <xdr:col>22</xdr:col>
      <xdr:colOff>114300</xdr:colOff>
      <xdr:row>37</xdr:row>
      <xdr:rowOff>193789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9975" y="7315200"/>
          <a:ext cx="6953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fLocksText="0">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7675" y="69818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35</xdr:row>
      <xdr:rowOff>142875</xdr:rowOff>
    </xdr:from>
    <xdr:ext cx="762000" cy="25717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188913</xdr:rowOff>
    </xdr:from>
    <xdr:to>
      <xdr:col>18</xdr:col>
      <xdr:colOff>177800</xdr:colOff>
      <xdr:row>37</xdr:row>
      <xdr:rowOff>190589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5125" y="7315200"/>
          <a:ext cx="7048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fLocksText="0">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2825" y="7000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35</xdr:row>
      <xdr:rowOff>161925</xdr:rowOff>
    </xdr:from>
    <xdr:ext cx="762000" cy="25717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19450" y="6772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fLocksText="0">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3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35</xdr:row>
      <xdr:rowOff>152400</xdr:rowOff>
    </xdr:from>
    <xdr:ext cx="762000" cy="25717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4125" y="676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673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196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4325"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241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80239</xdr:rowOff>
    </xdr:from>
    <xdr:to>
      <xdr:col>29</xdr:col>
      <xdr:colOff>177800</xdr:colOff>
      <xdr:row>37</xdr:row>
      <xdr:rowOff>181839</xdr:rowOff>
    </xdr:to>
    <xdr:sp macro="" textlink="" fLocksText="0">
      <xdr:nvSpPr>
        <xdr:cNvPr id="131" name="楕円 130">
          <a:extLst>
            <a:ext uri="{FF2B5EF4-FFF2-40B4-BE49-F238E27FC236}">
              <a16:creationId xmlns:a16="http://schemas.microsoft.com/office/drawing/2014/main" id="{00000000-0008-0000-0500-000083000000}"/>
            </a:ext>
          </a:extLst>
        </xdr:cNvPr>
        <xdr:cNvSpPr/>
      </xdr:nvSpPr>
      <xdr:spPr bwMode="auto">
        <a:xfrm>
          <a:off x="5600700" y="72009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37</xdr:row>
      <xdr:rowOff>47625</xdr:rowOff>
    </xdr:from>
    <xdr:ext cx="762000" cy="25717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34050" y="717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118720</xdr:rowOff>
    </xdr:from>
    <xdr:to>
      <xdr:col>26</xdr:col>
      <xdr:colOff>101600</xdr:colOff>
      <xdr:row>37</xdr:row>
      <xdr:rowOff>220320</xdr:rowOff>
    </xdr:to>
    <xdr:sp macro="" textlink="" fLocksText="0">
      <xdr:nvSpPr>
        <xdr:cNvPr id="133" name="楕円 132">
          <a:extLst>
            <a:ext uri="{FF2B5EF4-FFF2-40B4-BE49-F238E27FC236}">
              <a16:creationId xmlns:a16="http://schemas.microsoft.com/office/drawing/2014/main" id="{00000000-0008-0000-0500-000085000000}"/>
            </a:ext>
          </a:extLst>
        </xdr:cNvPr>
        <xdr:cNvSpPr/>
      </xdr:nvSpPr>
      <xdr:spPr bwMode="auto">
        <a:xfrm>
          <a:off x="4953000" y="72390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37</xdr:row>
      <xdr:rowOff>209550</xdr:rowOff>
    </xdr:from>
    <xdr:ext cx="733425" cy="25717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19625" y="73342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142989</xdr:rowOff>
    </xdr:from>
    <xdr:to>
      <xdr:col>22</xdr:col>
      <xdr:colOff>165100</xdr:colOff>
      <xdr:row>37</xdr:row>
      <xdr:rowOff>244589</xdr:rowOff>
    </xdr:to>
    <xdr:sp macro="" textlink="" fLocksText="0">
      <xdr:nvSpPr>
        <xdr:cNvPr id="135" name="楕円 134">
          <a:extLst>
            <a:ext uri="{FF2B5EF4-FFF2-40B4-BE49-F238E27FC236}">
              <a16:creationId xmlns:a16="http://schemas.microsoft.com/office/drawing/2014/main" id="{00000000-0008-0000-0500-000087000000}"/>
            </a:ext>
          </a:extLst>
        </xdr:cNvPr>
        <xdr:cNvSpPr/>
      </xdr:nvSpPr>
      <xdr:spPr bwMode="auto">
        <a:xfrm>
          <a:off x="4257675" y="7267575"/>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37</xdr:row>
      <xdr:rowOff>228600</xdr:rowOff>
    </xdr:from>
    <xdr:ext cx="762000" cy="25717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139789</xdr:rowOff>
    </xdr:from>
    <xdr:to>
      <xdr:col>19</xdr:col>
      <xdr:colOff>38100</xdr:colOff>
      <xdr:row>37</xdr:row>
      <xdr:rowOff>241389</xdr:rowOff>
    </xdr:to>
    <xdr:sp macro="" textlink="" fLocksText="0">
      <xdr:nvSpPr>
        <xdr:cNvPr id="137" name="楕円 136">
          <a:extLst>
            <a:ext uri="{FF2B5EF4-FFF2-40B4-BE49-F238E27FC236}">
              <a16:creationId xmlns:a16="http://schemas.microsoft.com/office/drawing/2014/main" id="{00000000-0008-0000-0500-000089000000}"/>
            </a:ext>
          </a:extLst>
        </xdr:cNvPr>
        <xdr:cNvSpPr/>
      </xdr:nvSpPr>
      <xdr:spPr bwMode="auto">
        <a:xfrm>
          <a:off x="3552825" y="72675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37</xdr:row>
      <xdr:rowOff>228600</xdr:rowOff>
    </xdr:from>
    <xdr:ext cx="762000" cy="25717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19450" y="735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138113</xdr:rowOff>
    </xdr:from>
    <xdr:to>
      <xdr:col>15</xdr:col>
      <xdr:colOff>101600</xdr:colOff>
      <xdr:row>37</xdr:row>
      <xdr:rowOff>239713</xdr:rowOff>
    </xdr:to>
    <xdr:sp macro="" textlink="" fLocksText="0">
      <xdr:nvSpPr>
        <xdr:cNvPr id="139" name="楕円 138">
          <a:extLst>
            <a:ext uri="{FF2B5EF4-FFF2-40B4-BE49-F238E27FC236}">
              <a16:creationId xmlns:a16="http://schemas.microsoft.com/office/drawing/2014/main" id="{00000000-0008-0000-0500-00008B000000}"/>
            </a:ext>
          </a:extLst>
        </xdr:cNvPr>
        <xdr:cNvSpPr/>
      </xdr:nvSpPr>
      <xdr:spPr bwMode="auto">
        <a:xfrm>
          <a:off x="2857500" y="72675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37</xdr:row>
      <xdr:rowOff>228600</xdr:rowOff>
    </xdr:from>
    <xdr:ext cx="762000" cy="25717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4125" y="735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a:spLocks xmlns:a="http://schemas.openxmlformats.org/drawingml/2006/main" noChangeArrowheads="1"/>
        </cdr:cNvSpPr>
      </cdr:nvSpPr>
      <cdr:spPr bwMode="auto">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600-000002000000}"/>
            </a:ext>
          </a:extLst>
        </xdr:cNvPr>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a:extLst>
            <a:ext uri="{FF2B5EF4-FFF2-40B4-BE49-F238E27FC236}">
              <a16:creationId xmlns:a16="http://schemas.microsoft.com/office/drawing/2014/main" id="{00000000-0008-0000-0600-000004000000}"/>
            </a:ext>
          </a:extLst>
        </xdr:cNvPr>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a:extLst>
            <a:ext uri="{FF2B5EF4-FFF2-40B4-BE49-F238E27FC236}">
              <a16:creationId xmlns:a16="http://schemas.microsoft.com/office/drawing/2014/main" id="{00000000-0008-0000-0600-000005000000}"/>
            </a:ext>
          </a:extLst>
        </xdr:cNvPr>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600-000006000000}"/>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600-000007000000}"/>
            </a:ext>
          </a:extLst>
        </xdr:cNvPr>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600-000008000000}"/>
            </a:ext>
          </a:extLst>
        </xdr:cNvPr>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600-000009000000}"/>
            </a:ext>
          </a:extLst>
        </xdr:cNvPr>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600-00000A000000}"/>
            </a:ext>
          </a:extLst>
        </xdr:cNvPr>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a:extLst>
            <a:ext uri="{FF2B5EF4-FFF2-40B4-BE49-F238E27FC236}">
              <a16:creationId xmlns:a16="http://schemas.microsoft.com/office/drawing/2014/main" id="{00000000-0008-0000-0600-00000B000000}"/>
            </a:ext>
          </a:extLst>
        </xdr:cNvPr>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600-00000C000000}"/>
            </a:ext>
          </a:extLst>
        </xdr:cNvPr>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600-00000D000000}"/>
            </a:ext>
          </a:extLst>
        </xdr:cNvPr>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600-00000E000000}"/>
            </a:ext>
          </a:extLst>
        </xdr:cNvPr>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600-00000F000000}"/>
            </a:ext>
          </a:extLst>
        </xdr:cNvPr>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600-000010000000}"/>
            </a:ext>
          </a:extLst>
        </xdr:cNvPr>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600-000011000000}"/>
            </a:ext>
          </a:extLst>
        </xdr:cNvPr>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a:extLst>
            <a:ext uri="{FF2B5EF4-FFF2-40B4-BE49-F238E27FC236}">
              <a16:creationId xmlns:a16="http://schemas.microsoft.com/office/drawing/2014/main" id="{00000000-0008-0000-0600-000012000000}"/>
            </a:ext>
          </a:extLst>
        </xdr:cNvPr>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600-000015000000}"/>
            </a:ext>
          </a:extLst>
        </xdr:cNvPr>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a:extLst>
            <a:ext uri="{FF2B5EF4-FFF2-40B4-BE49-F238E27FC236}">
              <a16:creationId xmlns:a16="http://schemas.microsoft.com/office/drawing/2014/main" id="{00000000-0008-0000-0600-000017000000}"/>
            </a:ext>
          </a:extLst>
        </xdr:cNvPr>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5325" y="3495675"/>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a:extLst>
            <a:ext uri="{FF2B5EF4-FFF2-40B4-BE49-F238E27FC236}">
              <a16:creationId xmlns:a16="http://schemas.microsoft.com/office/drawing/2014/main" id="{00000000-0008-0000-0600-000021000000}"/>
            </a:ext>
          </a:extLst>
        </xdr:cNvPr>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a:extLst>
            <a:ext uri="{FF2B5EF4-FFF2-40B4-BE49-F238E27FC236}">
              <a16:creationId xmlns:a16="http://schemas.microsoft.com/office/drawing/2014/main" id="{00000000-0008-0000-0600-000022000000}"/>
            </a:ext>
          </a:extLst>
        </xdr:cNvPr>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a:extLst>
            <a:ext uri="{FF2B5EF4-FFF2-40B4-BE49-F238E27FC236}">
              <a16:creationId xmlns:a16="http://schemas.microsoft.com/office/drawing/2014/main" id="{00000000-0008-0000-0600-000024000000}"/>
            </a:ext>
          </a:extLst>
        </xdr:cNvPr>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a:extLst>
            <a:ext uri="{FF2B5EF4-FFF2-40B4-BE49-F238E27FC236}">
              <a16:creationId xmlns:a16="http://schemas.microsoft.com/office/drawing/2014/main" id="{00000000-0008-0000-0600-000026000000}"/>
            </a:ext>
          </a:extLst>
        </xdr:cNvPr>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a:extLst>
            <a:ext uri="{FF2B5EF4-FFF2-40B4-BE49-F238E27FC236}">
              <a16:creationId xmlns:a16="http://schemas.microsoft.com/office/drawing/2014/main" id="{00000000-0008-0000-0600-000027000000}"/>
            </a:ext>
          </a:extLst>
        </xdr:cNvPr>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40</xdr:row>
      <xdr:rowOff>114300</xdr:rowOff>
    </xdr:from>
    <xdr:ext cx="533400"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8600"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38</xdr:row>
      <xdr:rowOff>76200</xdr:rowOff>
    </xdr:from>
    <xdr:ext cx="533400" cy="25717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8600" y="659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36</xdr:row>
      <xdr:rowOff>38100</xdr:rowOff>
    </xdr:from>
    <xdr:ext cx="533400" cy="25717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860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171450</xdr:rowOff>
    </xdr:from>
    <xdr:ext cx="60007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1925" y="582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1925" y="544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1925"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1925"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人件費グラフ枠">
          <a:extLst>
            <a:ext uri="{FF2B5EF4-FFF2-40B4-BE49-F238E27FC236}">
              <a16:creationId xmlns:a16="http://schemas.microsoft.com/office/drawing/2014/main" id="{00000000-0008-0000-0600-000037000000}"/>
            </a:ext>
          </a:extLst>
        </xdr:cNvPr>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29150" y="5219700"/>
          <a:ext cx="9525"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19050</xdr:rowOff>
    </xdr:from>
    <xdr:ext cx="533400" cy="25717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5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62,162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3425" y="6705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28575</xdr:rowOff>
    </xdr:from>
    <xdr:ext cx="600075" cy="25717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06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178,870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3425" y="52197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165913</xdr:rowOff>
    </xdr:from>
    <xdr:to>
      <xdr:col>24</xdr:col>
      <xdr:colOff>63500</xdr:colOff>
      <xdr:row>36</xdr:row>
      <xdr:rowOff>30226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800475" y="6162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114300</xdr:rowOff>
    </xdr:from>
    <xdr:ext cx="600075" cy="25717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5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fLocksText="0">
      <xdr:nvSpPr>
        <xdr:cNvPr id="63" name="フローチャート: 判断 62">
          <a:extLst>
            <a:ext uri="{FF2B5EF4-FFF2-40B4-BE49-F238E27FC236}">
              <a16:creationId xmlns:a16="http://schemas.microsoft.com/office/drawing/2014/main" id="{00000000-0008-0000-0600-00003F000000}"/>
            </a:ext>
          </a:extLst>
        </xdr:cNvPr>
        <xdr:cNvSpPr/>
      </xdr:nvSpPr>
      <xdr:spPr>
        <a:xfrm>
          <a:off x="4581525" y="6143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30226</xdr:rowOff>
    </xdr:from>
    <xdr:to>
      <xdr:col>19</xdr:col>
      <xdr:colOff>177800</xdr:colOff>
      <xdr:row>37</xdr:row>
      <xdr:rowOff>46812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5125" y="6200775"/>
          <a:ext cx="8953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fLocksText="0">
      <xdr:nvSpPr>
        <xdr:cNvPr id="65" name="フローチャート: 判断 64">
          <a:extLst>
            <a:ext uri="{FF2B5EF4-FFF2-40B4-BE49-F238E27FC236}">
              <a16:creationId xmlns:a16="http://schemas.microsoft.com/office/drawing/2014/main" id="{00000000-0008-0000-0600-000041000000}"/>
            </a:ext>
          </a:extLst>
        </xdr:cNvPr>
        <xdr:cNvSpPr/>
      </xdr:nvSpPr>
      <xdr:spPr>
        <a:xfrm>
          <a:off x="3743325" y="6181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36</xdr:row>
      <xdr:rowOff>104775</xdr:rowOff>
    </xdr:from>
    <xdr:ext cx="533400" cy="25717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4250" y="6276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46812</xdr:rowOff>
    </xdr:from>
    <xdr:to>
      <xdr:col>15</xdr:col>
      <xdr:colOff>50800</xdr:colOff>
      <xdr:row>37</xdr:row>
      <xdr:rowOff>67970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12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fLocksText="0">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5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35</xdr:row>
      <xdr:rowOff>85725</xdr:rowOff>
    </xdr:from>
    <xdr:ext cx="533400" cy="25717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38425" y="6086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57658</xdr:rowOff>
    </xdr:from>
    <xdr:to>
      <xdr:col>10</xdr:col>
      <xdr:colOff>114300</xdr:colOff>
      <xdr:row>37</xdr:row>
      <xdr:rowOff>67970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3475" y="6400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fLocksText="0">
      <xdr:nvSpPr>
        <xdr:cNvPr id="71" name="フローチャート: 判断 70">
          <a:extLst>
            <a:ext uri="{FF2B5EF4-FFF2-40B4-BE49-F238E27FC236}">
              <a16:creationId xmlns:a16="http://schemas.microsoft.com/office/drawing/2014/main" id="{00000000-0008-0000-0600-000047000000}"/>
            </a:ext>
          </a:extLst>
        </xdr:cNvPr>
        <xdr:cNvSpPr/>
      </xdr:nvSpPr>
      <xdr:spPr>
        <a:xfrm>
          <a:off x="1971675" y="6324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104775</xdr:rowOff>
    </xdr:from>
    <xdr:ext cx="533400" cy="25717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43075" y="6105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fLocksText="0">
      <xdr:nvSpPr>
        <xdr:cNvPr id="73" name="フローチャート: 判断 72">
          <a:extLst>
            <a:ext uri="{FF2B5EF4-FFF2-40B4-BE49-F238E27FC236}">
              <a16:creationId xmlns:a16="http://schemas.microsoft.com/office/drawing/2014/main" id="{00000000-0008-0000-0600-000049000000}"/>
            </a:ext>
          </a:extLst>
        </xdr:cNvPr>
        <xdr:cNvSpPr/>
      </xdr:nvSpPr>
      <xdr:spPr>
        <a:xfrm>
          <a:off x="1076325" y="6334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35</xdr:row>
      <xdr:rowOff>114300</xdr:rowOff>
    </xdr:from>
    <xdr:ext cx="533400"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57250" y="6115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115113</xdr:rowOff>
    </xdr:from>
    <xdr:to>
      <xdr:col>24</xdr:col>
      <xdr:colOff>114300</xdr:colOff>
      <xdr:row>36</xdr:row>
      <xdr:rowOff>45263</xdr:rowOff>
    </xdr:to>
    <xdr:sp macro="" textlink="" fLocksText="0">
      <xdr:nvSpPr>
        <xdr:cNvPr id="80" name="楕円 79">
          <a:extLst>
            <a:ext uri="{FF2B5EF4-FFF2-40B4-BE49-F238E27FC236}">
              <a16:creationId xmlns:a16="http://schemas.microsoft.com/office/drawing/2014/main" id="{00000000-0008-0000-0600-000050000000}"/>
            </a:ext>
          </a:extLst>
        </xdr:cNvPr>
        <xdr:cNvSpPr/>
      </xdr:nvSpPr>
      <xdr:spPr>
        <a:xfrm>
          <a:off x="4581525"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34</xdr:row>
      <xdr:rowOff>133350</xdr:rowOff>
    </xdr:from>
    <xdr:ext cx="600075"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2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104,436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150876</xdr:rowOff>
    </xdr:from>
    <xdr:to>
      <xdr:col>20</xdr:col>
      <xdr:colOff>38100</xdr:colOff>
      <xdr:row>36</xdr:row>
      <xdr:rowOff>81026</xdr:rowOff>
    </xdr:to>
    <xdr:sp macro="" textlink="" fLocksText="0">
      <xdr:nvSpPr>
        <xdr:cNvPr id="82" name="楕円 81">
          <a:extLst>
            <a:ext uri="{FF2B5EF4-FFF2-40B4-BE49-F238E27FC236}">
              <a16:creationId xmlns:a16="http://schemas.microsoft.com/office/drawing/2014/main" id="{00000000-0008-0000-0600-000052000000}"/>
            </a:ext>
          </a:extLst>
        </xdr:cNvPr>
        <xdr:cNvSpPr/>
      </xdr:nvSpPr>
      <xdr:spPr>
        <a:xfrm>
          <a:off x="3743325" y="6153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34</xdr:row>
      <xdr:rowOff>95250</xdr:rowOff>
    </xdr:from>
    <xdr:ext cx="600075" cy="25717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5675" y="59245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101,620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167462</xdr:rowOff>
    </xdr:from>
    <xdr:to>
      <xdr:col>15</xdr:col>
      <xdr:colOff>101600</xdr:colOff>
      <xdr:row>37</xdr:row>
      <xdr:rowOff>97612</xdr:rowOff>
    </xdr:to>
    <xdr:sp macro="" textlink="" fLocksText="0">
      <xdr:nvSpPr>
        <xdr:cNvPr id="84" name="楕円 83">
          <a:extLst>
            <a:ext uri="{FF2B5EF4-FFF2-40B4-BE49-F238E27FC236}">
              <a16:creationId xmlns:a16="http://schemas.microsoft.com/office/drawing/2014/main" id="{00000000-0008-0000-0600-000054000000}"/>
            </a:ext>
          </a:extLst>
        </xdr:cNvPr>
        <xdr:cNvSpPr/>
      </xdr:nvSpPr>
      <xdr:spPr>
        <a:xfrm>
          <a:off x="2857500" y="634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37</xdr:row>
      <xdr:rowOff>85725</xdr:rowOff>
    </xdr:from>
    <xdr:ext cx="533400" cy="25717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38425" y="6429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86,814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17170</xdr:rowOff>
    </xdr:from>
    <xdr:to>
      <xdr:col>10</xdr:col>
      <xdr:colOff>165100</xdr:colOff>
      <xdr:row>37</xdr:row>
      <xdr:rowOff>118770</xdr:rowOff>
    </xdr:to>
    <xdr:sp macro="" textlink="" fLocksText="0">
      <xdr:nvSpPr>
        <xdr:cNvPr id="86" name="楕円 85">
          <a:extLst>
            <a:ext uri="{FF2B5EF4-FFF2-40B4-BE49-F238E27FC236}">
              <a16:creationId xmlns:a16="http://schemas.microsoft.com/office/drawing/2014/main" id="{00000000-0008-0000-0600-000056000000}"/>
            </a:ext>
          </a:extLst>
        </xdr:cNvPr>
        <xdr:cNvSpPr/>
      </xdr:nvSpPr>
      <xdr:spPr>
        <a:xfrm>
          <a:off x="19716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37</xdr:row>
      <xdr:rowOff>114300</xdr:rowOff>
    </xdr:from>
    <xdr:ext cx="533400" cy="25717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4307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85,148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6858</xdr:rowOff>
    </xdr:from>
    <xdr:to>
      <xdr:col>6</xdr:col>
      <xdr:colOff>38100</xdr:colOff>
      <xdr:row>37</xdr:row>
      <xdr:rowOff>108458</xdr:rowOff>
    </xdr:to>
    <xdr:sp macro="" textlink="" fLocksText="0">
      <xdr:nvSpPr>
        <xdr:cNvPr id="88" name="楕円 87">
          <a:extLst>
            <a:ext uri="{FF2B5EF4-FFF2-40B4-BE49-F238E27FC236}">
              <a16:creationId xmlns:a16="http://schemas.microsoft.com/office/drawing/2014/main" id="{00000000-0008-0000-0600-000058000000}"/>
            </a:ext>
          </a:extLst>
        </xdr:cNvPr>
        <xdr:cNvSpPr/>
      </xdr:nvSpPr>
      <xdr:spPr>
        <a:xfrm>
          <a:off x="1076325" y="6353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37</xdr:row>
      <xdr:rowOff>95250</xdr:rowOff>
    </xdr:from>
    <xdr:ext cx="533400" cy="25717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57250"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85,960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a:extLst>
            <a:ext uri="{FF2B5EF4-FFF2-40B4-BE49-F238E27FC236}">
              <a16:creationId xmlns:a16="http://schemas.microsoft.com/office/drawing/2014/main" id="{00000000-0008-0000-0600-00005B000000}"/>
            </a:ext>
          </a:extLst>
        </xdr:cNvPr>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a:extLst>
            <a:ext uri="{FF2B5EF4-FFF2-40B4-BE49-F238E27FC236}">
              <a16:creationId xmlns:a16="http://schemas.microsoft.com/office/drawing/2014/main" id="{00000000-0008-0000-0600-00005C000000}"/>
            </a:ext>
          </a:extLst>
        </xdr:cNvPr>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a:extLst>
            <a:ext uri="{FF2B5EF4-FFF2-40B4-BE49-F238E27FC236}">
              <a16:creationId xmlns:a16="http://schemas.microsoft.com/office/drawing/2014/main" id="{00000000-0008-0000-0600-00005E000000}"/>
            </a:ext>
          </a:extLst>
        </xdr:cNvPr>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a:extLst>
            <a:ext uri="{FF2B5EF4-FFF2-40B4-BE49-F238E27FC236}">
              <a16:creationId xmlns:a16="http://schemas.microsoft.com/office/drawing/2014/main" id="{00000000-0008-0000-0600-000060000000}"/>
            </a:ext>
          </a:extLst>
        </xdr:cNvPr>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a:extLst>
            <a:ext uri="{FF2B5EF4-FFF2-40B4-BE49-F238E27FC236}">
              <a16:creationId xmlns:a16="http://schemas.microsoft.com/office/drawing/2014/main" id="{00000000-0008-0000-0600-000061000000}"/>
            </a:ext>
          </a:extLst>
        </xdr:cNvPr>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57</xdr:row>
      <xdr:rowOff>171450</xdr:rowOff>
    </xdr:from>
    <xdr:ext cx="247650" cy="25717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4825" y="9944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1925" y="9486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1925" y="9029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1925" y="8572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0" name="物件費グラフ枠">
          <a:extLst>
            <a:ext uri="{FF2B5EF4-FFF2-40B4-BE49-F238E27FC236}">
              <a16:creationId xmlns:a16="http://schemas.microsoft.com/office/drawing/2014/main" id="{00000000-0008-0000-0600-00006E000000}"/>
            </a:ext>
          </a:extLst>
        </xdr:cNvPr>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29150" y="8743950"/>
          <a:ext cx="9525"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66675</xdr:rowOff>
    </xdr:from>
    <xdr:ext cx="533400" cy="25717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54,157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3425" y="9839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114300</xdr:rowOff>
    </xdr:from>
    <xdr:ext cx="600075" cy="25717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53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294,005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3425" y="8743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131150</xdr:rowOff>
    </xdr:from>
    <xdr:to>
      <xdr:col>24</xdr:col>
      <xdr:colOff>63500</xdr:colOff>
      <xdr:row>56</xdr:row>
      <xdr:rowOff>140340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800475" y="97345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9525</xdr:rowOff>
    </xdr:from>
    <xdr:ext cx="533400" cy="25717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fLocksText="0">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1525"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56</xdr:row>
      <xdr:rowOff>99699</xdr:rowOff>
    </xdr:from>
    <xdr:to>
      <xdr:col>19</xdr:col>
      <xdr:colOff>177800</xdr:colOff>
      <xdr:row>56</xdr:row>
      <xdr:rowOff>131150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5125" y="96964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fLocksText="0">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3325" y="9620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54</xdr:row>
      <xdr:rowOff>133350</xdr:rowOff>
    </xdr:from>
    <xdr:ext cx="533400" cy="25717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4250" y="9391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99699</xdr:rowOff>
    </xdr:from>
    <xdr:to>
      <xdr:col>15</xdr:col>
      <xdr:colOff>50800</xdr:colOff>
      <xdr:row>56</xdr:row>
      <xdr:rowOff>145835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964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fLocksText="0">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54</xdr:row>
      <xdr:rowOff>104775</xdr:rowOff>
    </xdr:from>
    <xdr:ext cx="533400" cy="25717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38425" y="936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117828</xdr:rowOff>
    </xdr:from>
    <xdr:to>
      <xdr:col>10</xdr:col>
      <xdr:colOff>114300</xdr:colOff>
      <xdr:row>56</xdr:row>
      <xdr:rowOff>145835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3475" y="97155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fLocksText="0">
      <xdr:nvSpPr>
        <xdr:cNvPr id="126" name="フローチャート: 判断 125">
          <a:extLst>
            <a:ext uri="{FF2B5EF4-FFF2-40B4-BE49-F238E27FC236}">
              <a16:creationId xmlns:a16="http://schemas.microsoft.com/office/drawing/2014/main" id="{00000000-0008-0000-0600-00007E000000}"/>
            </a:ext>
          </a:extLst>
        </xdr:cNvPr>
        <xdr:cNvSpPr/>
      </xdr:nvSpPr>
      <xdr:spPr>
        <a:xfrm>
          <a:off x="1971675" y="9639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161925</xdr:rowOff>
    </xdr:from>
    <xdr:ext cx="533400" cy="25717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43075"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fLocksText="0">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6325" y="9639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54</xdr:row>
      <xdr:rowOff>161925</xdr:rowOff>
    </xdr:from>
    <xdr:ext cx="533400" cy="25717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57250"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89540</xdr:rowOff>
    </xdr:from>
    <xdr:to>
      <xdr:col>24</xdr:col>
      <xdr:colOff>114300</xdr:colOff>
      <xdr:row>57</xdr:row>
      <xdr:rowOff>19690</xdr:rowOff>
    </xdr:to>
    <xdr:sp macro="" textlink="" fLocksText="0">
      <xdr:nvSpPr>
        <xdr:cNvPr id="135" name="楕円 134">
          <a:extLst>
            <a:ext uri="{FF2B5EF4-FFF2-40B4-BE49-F238E27FC236}">
              <a16:creationId xmlns:a16="http://schemas.microsoft.com/office/drawing/2014/main" id="{00000000-0008-0000-0600-000087000000}"/>
            </a:ext>
          </a:extLst>
        </xdr:cNvPr>
        <xdr:cNvSpPr/>
      </xdr:nvSpPr>
      <xdr:spPr>
        <a:xfrm>
          <a:off x="4581525" y="9686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56</xdr:row>
      <xdr:rowOff>0</xdr:rowOff>
    </xdr:from>
    <xdr:ext cx="533400" cy="25717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1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80350</xdr:rowOff>
    </xdr:from>
    <xdr:to>
      <xdr:col>20</xdr:col>
      <xdr:colOff>38100</xdr:colOff>
      <xdr:row>57</xdr:row>
      <xdr:rowOff>10500</xdr:rowOff>
    </xdr:to>
    <xdr:sp macro="" textlink="" fLocksText="0">
      <xdr:nvSpPr>
        <xdr:cNvPr id="137" name="楕円 136">
          <a:extLst>
            <a:ext uri="{FF2B5EF4-FFF2-40B4-BE49-F238E27FC236}">
              <a16:creationId xmlns:a16="http://schemas.microsoft.com/office/drawing/2014/main" id="{00000000-0008-0000-0600-000089000000}"/>
            </a:ext>
          </a:extLst>
        </xdr:cNvPr>
        <xdr:cNvSpPr/>
      </xdr:nvSpPr>
      <xdr:spPr>
        <a:xfrm>
          <a:off x="3743325" y="9677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57</xdr:row>
      <xdr:rowOff>0</xdr:rowOff>
    </xdr:from>
    <xdr:ext cx="533400" cy="25717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4250" y="9772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76,870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48899</xdr:rowOff>
    </xdr:from>
    <xdr:to>
      <xdr:col>15</xdr:col>
      <xdr:colOff>101600</xdr:colOff>
      <xdr:row>56</xdr:row>
      <xdr:rowOff>150499</xdr:rowOff>
    </xdr:to>
    <xdr:sp macro="" textlink="" fLocksText="0">
      <xdr:nvSpPr>
        <xdr:cNvPr id="139" name="楕円 138">
          <a:extLst>
            <a:ext uri="{FF2B5EF4-FFF2-40B4-BE49-F238E27FC236}">
              <a16:creationId xmlns:a16="http://schemas.microsoft.com/office/drawing/2014/main" id="{00000000-0008-0000-0600-00008B000000}"/>
            </a:ext>
          </a:extLst>
        </xdr:cNvPr>
        <xdr:cNvSpPr/>
      </xdr:nvSpPr>
      <xdr:spPr>
        <a:xfrm>
          <a:off x="2857500" y="964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56</xdr:row>
      <xdr:rowOff>142875</xdr:rowOff>
    </xdr:from>
    <xdr:ext cx="533400" cy="25717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38425"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95035</xdr:rowOff>
    </xdr:from>
    <xdr:to>
      <xdr:col>10</xdr:col>
      <xdr:colOff>165100</xdr:colOff>
      <xdr:row>57</xdr:row>
      <xdr:rowOff>25185</xdr:rowOff>
    </xdr:to>
    <xdr:sp macro="" textlink="" fLocksText="0">
      <xdr:nvSpPr>
        <xdr:cNvPr id="141" name="楕円 140">
          <a:extLst>
            <a:ext uri="{FF2B5EF4-FFF2-40B4-BE49-F238E27FC236}">
              <a16:creationId xmlns:a16="http://schemas.microsoft.com/office/drawing/2014/main" id="{00000000-0008-0000-0600-00008D000000}"/>
            </a:ext>
          </a:extLst>
        </xdr:cNvPr>
        <xdr:cNvSpPr/>
      </xdr:nvSpPr>
      <xdr:spPr>
        <a:xfrm>
          <a:off x="1971675" y="9696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19050</xdr:rowOff>
    </xdr:from>
    <xdr:ext cx="533400" cy="25717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43075" y="9791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73,658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67028</xdr:rowOff>
    </xdr:from>
    <xdr:to>
      <xdr:col>6</xdr:col>
      <xdr:colOff>38100</xdr:colOff>
      <xdr:row>56</xdr:row>
      <xdr:rowOff>168628</xdr:rowOff>
    </xdr:to>
    <xdr:sp macro="" textlink="" fLocksText="0">
      <xdr:nvSpPr>
        <xdr:cNvPr id="143" name="楕円 142">
          <a:extLst>
            <a:ext uri="{FF2B5EF4-FFF2-40B4-BE49-F238E27FC236}">
              <a16:creationId xmlns:a16="http://schemas.microsoft.com/office/drawing/2014/main" id="{00000000-0008-0000-0600-00008F000000}"/>
            </a:ext>
          </a:extLst>
        </xdr:cNvPr>
        <xdr:cNvSpPr/>
      </xdr:nvSpPr>
      <xdr:spPr>
        <a:xfrm>
          <a:off x="1076325" y="966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56</xdr:row>
      <xdr:rowOff>161925</xdr:rowOff>
    </xdr:from>
    <xdr:ext cx="533400" cy="25717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57250" y="976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6" name="正方形/長方形 145">
          <a:extLst>
            <a:ext uri="{FF2B5EF4-FFF2-40B4-BE49-F238E27FC236}">
              <a16:creationId xmlns:a16="http://schemas.microsoft.com/office/drawing/2014/main" id="{00000000-0008-0000-0600-000092000000}"/>
            </a:ext>
          </a:extLst>
        </xdr:cNvPr>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7" name="正方形/長方形 146">
          <a:extLst>
            <a:ext uri="{FF2B5EF4-FFF2-40B4-BE49-F238E27FC236}">
              <a16:creationId xmlns:a16="http://schemas.microsoft.com/office/drawing/2014/main" id="{00000000-0008-0000-0600-000093000000}"/>
            </a:ext>
          </a:extLst>
        </xdr:cNvPr>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2" name="正方形/長方形 151">
          <a:extLst>
            <a:ext uri="{FF2B5EF4-FFF2-40B4-BE49-F238E27FC236}">
              <a16:creationId xmlns:a16="http://schemas.microsoft.com/office/drawing/2014/main" id="{00000000-0008-0000-0600-000098000000}"/>
            </a:ext>
          </a:extLst>
        </xdr:cNvPr>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77</xdr:row>
      <xdr:rowOff>171450</xdr:rowOff>
    </xdr:from>
    <xdr:ext cx="247650" cy="25717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04825" y="13373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75</xdr:row>
      <xdr:rowOff>57150</xdr:rowOff>
    </xdr:from>
    <xdr:ext cx="533400" cy="2571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28600"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72</xdr:row>
      <xdr:rowOff>114300</xdr:rowOff>
    </xdr:from>
    <xdr:ext cx="533400" cy="25717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860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69</xdr:row>
      <xdr:rowOff>171450</xdr:rowOff>
    </xdr:from>
    <xdr:ext cx="533400"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8600"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67</xdr:row>
      <xdr:rowOff>57150</xdr:rowOff>
    </xdr:from>
    <xdr:ext cx="533400" cy="25717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860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29150" y="12049125"/>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133350</xdr:rowOff>
    </xdr:from>
    <xdr:ext cx="381000" cy="25717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64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3425" y="1349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161925</xdr:rowOff>
    </xdr:from>
    <xdr:ext cx="533400" cy="25717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0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64,072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3425" y="12049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152913</xdr:rowOff>
    </xdr:from>
    <xdr:to>
      <xdr:col>24</xdr:col>
      <xdr:colOff>63500</xdr:colOff>
      <xdr:row>77</xdr:row>
      <xdr:rowOff>159017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800475" y="13354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57150</xdr:rowOff>
    </xdr:from>
    <xdr:ext cx="466725" cy="25717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9,829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fLocksText="0">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1525" y="13239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77</xdr:row>
      <xdr:rowOff>159017</xdr:rowOff>
    </xdr:from>
    <xdr:to>
      <xdr:col>19</xdr:col>
      <xdr:colOff>177800</xdr:colOff>
      <xdr:row>78</xdr:row>
      <xdr:rowOff>77727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5125" y="13363575"/>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fLocksText="0">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3325" y="1323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75</xdr:row>
      <xdr:rowOff>152400</xdr:rowOff>
    </xdr:from>
    <xdr:ext cx="466725" cy="25717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011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37126</xdr:rowOff>
    </xdr:from>
    <xdr:to>
      <xdr:col>15</xdr:col>
      <xdr:colOff>50800</xdr:colOff>
      <xdr:row>78</xdr:row>
      <xdr:rowOff>77727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112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fLocksText="0">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5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76</xdr:row>
      <xdr:rowOff>66675</xdr:rowOff>
    </xdr:from>
    <xdr:ext cx="466725" cy="25717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67000" y="13096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37126</xdr:rowOff>
    </xdr:from>
    <xdr:to>
      <xdr:col>10</xdr:col>
      <xdr:colOff>114300</xdr:colOff>
      <xdr:row>78</xdr:row>
      <xdr:rowOff>74251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3475" y="134112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fLocksText="0">
      <xdr:nvSpPr>
        <xdr:cNvPr id="181" name="フローチャート: 判断 180">
          <a:extLst>
            <a:ext uri="{FF2B5EF4-FFF2-40B4-BE49-F238E27FC236}">
              <a16:creationId xmlns:a16="http://schemas.microsoft.com/office/drawing/2014/main" id="{00000000-0008-0000-0600-0000B5000000}"/>
            </a:ext>
          </a:extLst>
        </xdr:cNvPr>
        <xdr:cNvSpPr/>
      </xdr:nvSpPr>
      <xdr:spPr>
        <a:xfrm>
          <a:off x="1971675" y="13306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76</xdr:row>
      <xdr:rowOff>57150</xdr:rowOff>
    </xdr:from>
    <xdr:ext cx="466725" cy="25717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1175" y="1308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fLocksText="0">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6325"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9525</xdr:rowOff>
    </xdr:from>
    <xdr:ext cx="466725" cy="25717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039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102113</xdr:rowOff>
    </xdr:from>
    <xdr:to>
      <xdr:col>24</xdr:col>
      <xdr:colOff>114300</xdr:colOff>
      <xdr:row>78</xdr:row>
      <xdr:rowOff>32263</xdr:rowOff>
    </xdr:to>
    <xdr:sp macro="" textlink="" fLocksText="0">
      <xdr:nvSpPr>
        <xdr:cNvPr id="190" name="楕円 189">
          <a:extLst>
            <a:ext uri="{FF2B5EF4-FFF2-40B4-BE49-F238E27FC236}">
              <a16:creationId xmlns:a16="http://schemas.microsoft.com/office/drawing/2014/main" id="{00000000-0008-0000-0600-0000BE000000}"/>
            </a:ext>
          </a:extLst>
        </xdr:cNvPr>
        <xdr:cNvSpPr/>
      </xdr:nvSpPr>
      <xdr:spPr>
        <a:xfrm>
          <a:off x="4581525" y="13306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76200</xdr:rowOff>
    </xdr:from>
    <xdr:ext cx="466725" cy="25717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7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6,922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108217</xdr:rowOff>
    </xdr:from>
    <xdr:to>
      <xdr:col>20</xdr:col>
      <xdr:colOff>38100</xdr:colOff>
      <xdr:row>78</xdr:row>
      <xdr:rowOff>38367</xdr:rowOff>
    </xdr:to>
    <xdr:sp macro="" textlink="" fLocksText="0">
      <xdr:nvSpPr>
        <xdr:cNvPr id="192" name="楕円 191">
          <a:extLst>
            <a:ext uri="{FF2B5EF4-FFF2-40B4-BE49-F238E27FC236}">
              <a16:creationId xmlns:a16="http://schemas.microsoft.com/office/drawing/2014/main" id="{00000000-0008-0000-0600-0000C0000000}"/>
            </a:ext>
          </a:extLst>
        </xdr:cNvPr>
        <xdr:cNvSpPr/>
      </xdr:nvSpPr>
      <xdr:spPr>
        <a:xfrm>
          <a:off x="3743325" y="13306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78</xdr:row>
      <xdr:rowOff>28575</xdr:rowOff>
    </xdr:from>
    <xdr:ext cx="466725" cy="25717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350" y="1340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26927</xdr:rowOff>
    </xdr:from>
    <xdr:to>
      <xdr:col>15</xdr:col>
      <xdr:colOff>101600</xdr:colOff>
      <xdr:row>78</xdr:row>
      <xdr:rowOff>128527</xdr:rowOff>
    </xdr:to>
    <xdr:sp macro="" textlink="" fLocksText="0">
      <xdr:nvSpPr>
        <xdr:cNvPr id="194" name="楕円 193">
          <a:extLst>
            <a:ext uri="{FF2B5EF4-FFF2-40B4-BE49-F238E27FC236}">
              <a16:creationId xmlns:a16="http://schemas.microsoft.com/office/drawing/2014/main" id="{00000000-0008-0000-0600-0000C2000000}"/>
            </a:ext>
          </a:extLst>
        </xdr:cNvPr>
        <xdr:cNvSpPr/>
      </xdr:nvSpPr>
      <xdr:spPr>
        <a:xfrm>
          <a:off x="2857500" y="13401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78</xdr:row>
      <xdr:rowOff>123825</xdr:rowOff>
    </xdr:from>
    <xdr:ext cx="466725" cy="25717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67000" y="13496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157776</xdr:rowOff>
    </xdr:from>
    <xdr:to>
      <xdr:col>10</xdr:col>
      <xdr:colOff>165100</xdr:colOff>
      <xdr:row>78</xdr:row>
      <xdr:rowOff>87926</xdr:rowOff>
    </xdr:to>
    <xdr:sp macro="" textlink="" fLocksText="0">
      <xdr:nvSpPr>
        <xdr:cNvPr id="196" name="楕円 195">
          <a:extLst>
            <a:ext uri="{FF2B5EF4-FFF2-40B4-BE49-F238E27FC236}">
              <a16:creationId xmlns:a16="http://schemas.microsoft.com/office/drawing/2014/main" id="{00000000-0008-0000-0600-0000C4000000}"/>
            </a:ext>
          </a:extLst>
        </xdr:cNvPr>
        <xdr:cNvSpPr/>
      </xdr:nvSpPr>
      <xdr:spPr>
        <a:xfrm>
          <a:off x="1971675" y="13363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78</xdr:row>
      <xdr:rowOff>76200</xdr:rowOff>
    </xdr:from>
    <xdr:ext cx="466725" cy="25717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1175" y="1344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23451</xdr:rowOff>
    </xdr:from>
    <xdr:to>
      <xdr:col>6</xdr:col>
      <xdr:colOff>38100</xdr:colOff>
      <xdr:row>78</xdr:row>
      <xdr:rowOff>125051</xdr:rowOff>
    </xdr:to>
    <xdr:sp macro="" textlink="" fLocksText="0">
      <xdr:nvSpPr>
        <xdr:cNvPr id="198" name="楕円 197">
          <a:extLst>
            <a:ext uri="{FF2B5EF4-FFF2-40B4-BE49-F238E27FC236}">
              <a16:creationId xmlns:a16="http://schemas.microsoft.com/office/drawing/2014/main" id="{00000000-0008-0000-0600-0000C6000000}"/>
            </a:ext>
          </a:extLst>
        </xdr:cNvPr>
        <xdr:cNvSpPr/>
      </xdr:nvSpPr>
      <xdr:spPr>
        <a:xfrm>
          <a:off x="1076325" y="13392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114300</xdr:rowOff>
    </xdr:from>
    <xdr:ext cx="466725" cy="25717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350" y="1348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1" name="正方形/長方形 200">
          <a:extLst>
            <a:ext uri="{FF2B5EF4-FFF2-40B4-BE49-F238E27FC236}">
              <a16:creationId xmlns:a16="http://schemas.microsoft.com/office/drawing/2014/main" id="{00000000-0008-0000-0600-0000C9000000}"/>
            </a:ext>
          </a:extLst>
        </xdr:cNvPr>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2" name="正方形/長方形 201">
          <a:extLst>
            <a:ext uri="{FF2B5EF4-FFF2-40B4-BE49-F238E27FC236}">
              <a16:creationId xmlns:a16="http://schemas.microsoft.com/office/drawing/2014/main" id="{00000000-0008-0000-0600-0000CA000000}"/>
            </a:ext>
          </a:extLst>
        </xdr:cNvPr>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7" name="正方形/長方形 206">
          <a:extLst>
            <a:ext uri="{FF2B5EF4-FFF2-40B4-BE49-F238E27FC236}">
              <a16:creationId xmlns:a16="http://schemas.microsoft.com/office/drawing/2014/main" id="{00000000-0008-0000-0600-0000CF000000}"/>
            </a:ext>
          </a:extLst>
        </xdr:cNvPr>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100</xdr:row>
      <xdr:rowOff>114300</xdr:rowOff>
    </xdr:from>
    <xdr:ext cx="247650" cy="25717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04825" y="1725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76200</xdr:rowOff>
    </xdr:from>
    <xdr:ext cx="533400" cy="25717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28600"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38100</xdr:rowOff>
    </xdr:from>
    <xdr:ext cx="533400"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860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171450</xdr:rowOff>
    </xdr:from>
    <xdr:ext cx="533400" cy="2571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860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1925"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1925"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23" name="扶助費グラフ枠">
          <a:extLst>
            <a:ext uri="{FF2B5EF4-FFF2-40B4-BE49-F238E27FC236}">
              <a16:creationId xmlns:a16="http://schemas.microsoft.com/office/drawing/2014/main" id="{00000000-0008-0000-0600-0000DF000000}"/>
            </a:ext>
          </a:extLst>
        </xdr:cNvPr>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29150" y="15459075"/>
          <a:ext cx="9525"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133350</xdr:rowOff>
    </xdr:from>
    <xdr:ext cx="533400" cy="25717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4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50,426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3425" y="16754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152400</xdr:rowOff>
    </xdr:from>
    <xdr:ext cx="600075" cy="25717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0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152,379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3425" y="15459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33159</xdr:rowOff>
    </xdr:from>
    <xdr:to>
      <xdr:col>24</xdr:col>
      <xdr:colOff>63500</xdr:colOff>
      <xdr:row>96</xdr:row>
      <xdr:rowOff>133389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800475" y="1631632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0</xdr:rowOff>
    </xdr:from>
    <xdr:ext cx="533400" cy="25717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fLocksText="0">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1525" y="16268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96</xdr:row>
      <xdr:rowOff>133389</xdr:rowOff>
    </xdr:from>
    <xdr:to>
      <xdr:col>19</xdr:col>
      <xdr:colOff>177800</xdr:colOff>
      <xdr:row>96</xdr:row>
      <xdr:rowOff>169063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5125" y="165925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fLocksText="0">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3325" y="1652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95</xdr:row>
      <xdr:rowOff>9525</xdr:rowOff>
    </xdr:from>
    <xdr:ext cx="533400" cy="25717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4250" y="16297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169063</xdr:rowOff>
    </xdr:from>
    <xdr:to>
      <xdr:col>15</xdr:col>
      <xdr:colOff>50800</xdr:colOff>
      <xdr:row>97</xdr:row>
      <xdr:rowOff>22606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06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fLocksText="0">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4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95</xdr:row>
      <xdr:rowOff>47625</xdr:rowOff>
    </xdr:from>
    <xdr:ext cx="533400" cy="25717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38425" y="1633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18808</xdr:rowOff>
    </xdr:from>
    <xdr:to>
      <xdr:col>10</xdr:col>
      <xdr:colOff>114300</xdr:colOff>
      <xdr:row>97</xdr:row>
      <xdr:rowOff>22606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3475" y="166497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fLocksText="0">
      <xdr:nvSpPr>
        <xdr:cNvPr id="239" name="フローチャート: 判断 238">
          <a:extLst>
            <a:ext uri="{FF2B5EF4-FFF2-40B4-BE49-F238E27FC236}">
              <a16:creationId xmlns:a16="http://schemas.microsoft.com/office/drawing/2014/main" id="{00000000-0008-0000-0600-0000EF000000}"/>
            </a:ext>
          </a:extLst>
        </xdr:cNvPr>
        <xdr:cNvSpPr/>
      </xdr:nvSpPr>
      <xdr:spPr>
        <a:xfrm>
          <a:off x="1971675" y="16573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95</xdr:row>
      <xdr:rowOff>57150</xdr:rowOff>
    </xdr:from>
    <xdr:ext cx="533400" cy="25717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43075"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fLocksText="0">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6325" y="16573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95</xdr:row>
      <xdr:rowOff>57150</xdr:rowOff>
    </xdr:from>
    <xdr:ext cx="533400" cy="25717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57250"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153809</xdr:rowOff>
    </xdr:from>
    <xdr:to>
      <xdr:col>24</xdr:col>
      <xdr:colOff>114300</xdr:colOff>
      <xdr:row>95</xdr:row>
      <xdr:rowOff>83959</xdr:rowOff>
    </xdr:to>
    <xdr:sp macro="" textlink="" fLocksText="0">
      <xdr:nvSpPr>
        <xdr:cNvPr id="248" name="楕円 247">
          <a:extLst>
            <a:ext uri="{FF2B5EF4-FFF2-40B4-BE49-F238E27FC236}">
              <a16:creationId xmlns:a16="http://schemas.microsoft.com/office/drawing/2014/main" id="{00000000-0008-0000-0600-0000F8000000}"/>
            </a:ext>
          </a:extLst>
        </xdr:cNvPr>
        <xdr:cNvSpPr/>
      </xdr:nvSpPr>
      <xdr:spPr>
        <a:xfrm>
          <a:off x="4581525" y="16268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94</xdr:row>
      <xdr:rowOff>133350</xdr:rowOff>
    </xdr:from>
    <xdr:ext cx="533400" cy="25717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49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82589</xdr:rowOff>
    </xdr:from>
    <xdr:to>
      <xdr:col>20</xdr:col>
      <xdr:colOff>38100</xdr:colOff>
      <xdr:row>97</xdr:row>
      <xdr:rowOff>12739</xdr:rowOff>
    </xdr:to>
    <xdr:sp macro="" textlink="" fLocksText="0">
      <xdr:nvSpPr>
        <xdr:cNvPr id="250" name="楕円 249">
          <a:extLst>
            <a:ext uri="{FF2B5EF4-FFF2-40B4-BE49-F238E27FC236}">
              <a16:creationId xmlns:a16="http://schemas.microsoft.com/office/drawing/2014/main" id="{00000000-0008-0000-0600-0000FA000000}"/>
            </a:ext>
          </a:extLst>
        </xdr:cNvPr>
        <xdr:cNvSpPr/>
      </xdr:nvSpPr>
      <xdr:spPr>
        <a:xfrm>
          <a:off x="3743325" y="16544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97</xdr:row>
      <xdr:rowOff>0</xdr:rowOff>
    </xdr:from>
    <xdr:ext cx="533400" cy="25717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4250" y="16630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118263</xdr:rowOff>
    </xdr:from>
    <xdr:to>
      <xdr:col>15</xdr:col>
      <xdr:colOff>101600</xdr:colOff>
      <xdr:row>97</xdr:row>
      <xdr:rowOff>48413</xdr:rowOff>
    </xdr:to>
    <xdr:sp macro="" textlink="" fLocksText="0">
      <xdr:nvSpPr>
        <xdr:cNvPr id="252" name="楕円 251">
          <a:extLst>
            <a:ext uri="{FF2B5EF4-FFF2-40B4-BE49-F238E27FC236}">
              <a16:creationId xmlns:a16="http://schemas.microsoft.com/office/drawing/2014/main" id="{00000000-0008-0000-0600-0000FC000000}"/>
            </a:ext>
          </a:extLst>
        </xdr:cNvPr>
        <xdr:cNvSpPr/>
      </xdr:nvSpPr>
      <xdr:spPr>
        <a:xfrm>
          <a:off x="2857500" y="16573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97</xdr:row>
      <xdr:rowOff>38100</xdr:rowOff>
    </xdr:from>
    <xdr:ext cx="533400" cy="25717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38425" y="1666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143256</xdr:rowOff>
    </xdr:from>
    <xdr:to>
      <xdr:col>10</xdr:col>
      <xdr:colOff>165100</xdr:colOff>
      <xdr:row>97</xdr:row>
      <xdr:rowOff>73406</xdr:rowOff>
    </xdr:to>
    <xdr:sp macro="" textlink="" fLocksText="0">
      <xdr:nvSpPr>
        <xdr:cNvPr id="254" name="楕円 253">
          <a:extLst>
            <a:ext uri="{FF2B5EF4-FFF2-40B4-BE49-F238E27FC236}">
              <a16:creationId xmlns:a16="http://schemas.microsoft.com/office/drawing/2014/main" id="{00000000-0008-0000-0600-0000FE000000}"/>
            </a:ext>
          </a:extLst>
        </xdr:cNvPr>
        <xdr:cNvSpPr/>
      </xdr:nvSpPr>
      <xdr:spPr>
        <a:xfrm>
          <a:off x="1971675" y="16602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97</xdr:row>
      <xdr:rowOff>66675</xdr:rowOff>
    </xdr:from>
    <xdr:ext cx="533400" cy="25717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43075" y="1669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139458</xdr:rowOff>
    </xdr:from>
    <xdr:to>
      <xdr:col>6</xdr:col>
      <xdr:colOff>38100</xdr:colOff>
      <xdr:row>97</xdr:row>
      <xdr:rowOff>69608</xdr:rowOff>
    </xdr:to>
    <xdr:sp macro="" textlink="" fLocksText="0">
      <xdr:nvSpPr>
        <xdr:cNvPr id="256" name="楕円 255">
          <a:extLst>
            <a:ext uri="{FF2B5EF4-FFF2-40B4-BE49-F238E27FC236}">
              <a16:creationId xmlns:a16="http://schemas.microsoft.com/office/drawing/2014/main" id="{00000000-0008-0000-0600-000000010000}"/>
            </a:ext>
          </a:extLst>
        </xdr:cNvPr>
        <xdr:cNvSpPr/>
      </xdr:nvSpPr>
      <xdr:spPr>
        <a:xfrm>
          <a:off x="1076325" y="16602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97</xdr:row>
      <xdr:rowOff>57150</xdr:rowOff>
    </xdr:from>
    <xdr:ext cx="533400" cy="25717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57250" y="16687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58" name="正方形/長方形 257">
          <a:extLst>
            <a:ext uri="{FF2B5EF4-FFF2-40B4-BE49-F238E27FC236}">
              <a16:creationId xmlns:a16="http://schemas.microsoft.com/office/drawing/2014/main" id="{00000000-0008-0000-0600-000002010000}"/>
            </a:ext>
          </a:extLst>
        </xdr:cNvPr>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59" name="正方形/長方形 258">
          <a:extLst>
            <a:ext uri="{FF2B5EF4-FFF2-40B4-BE49-F238E27FC236}">
              <a16:creationId xmlns:a16="http://schemas.microsoft.com/office/drawing/2014/main" id="{00000000-0008-0000-0600-000003010000}"/>
            </a:ext>
          </a:extLst>
        </xdr:cNvPr>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0" name="正方形/長方形 259">
          <a:extLst>
            <a:ext uri="{FF2B5EF4-FFF2-40B4-BE49-F238E27FC236}">
              <a16:creationId xmlns:a16="http://schemas.microsoft.com/office/drawing/2014/main" id="{00000000-0008-0000-0600-000004010000}"/>
            </a:ext>
          </a:extLst>
        </xdr:cNvPr>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1" name="正方形/長方形 260">
          <a:extLst>
            <a:ext uri="{FF2B5EF4-FFF2-40B4-BE49-F238E27FC236}">
              <a16:creationId xmlns:a16="http://schemas.microsoft.com/office/drawing/2014/main" id="{00000000-0008-0000-0600-000005010000}"/>
            </a:ext>
          </a:extLst>
        </xdr:cNvPr>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2" name="正方形/長方形 261">
          <a:extLst>
            <a:ext uri="{FF2B5EF4-FFF2-40B4-BE49-F238E27FC236}">
              <a16:creationId xmlns:a16="http://schemas.microsoft.com/office/drawing/2014/main" id="{00000000-0008-0000-0600-000006010000}"/>
            </a:ext>
          </a:extLst>
        </xdr:cNvPr>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3" name="正方形/長方形 262">
          <a:extLst>
            <a:ext uri="{FF2B5EF4-FFF2-40B4-BE49-F238E27FC236}">
              <a16:creationId xmlns:a16="http://schemas.microsoft.com/office/drawing/2014/main" id="{00000000-0008-0000-0600-000007010000}"/>
            </a:ext>
          </a:extLst>
        </xdr:cNvPr>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4" name="正方形/長方形 263">
          <a:extLst>
            <a:ext uri="{FF2B5EF4-FFF2-40B4-BE49-F238E27FC236}">
              <a16:creationId xmlns:a16="http://schemas.microsoft.com/office/drawing/2014/main" id="{00000000-0008-0000-0600-000008010000}"/>
            </a:ext>
          </a:extLst>
        </xdr:cNvPr>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5" name="正方形/長方形 264">
          <a:extLst>
            <a:ext uri="{FF2B5EF4-FFF2-40B4-BE49-F238E27FC236}">
              <a16:creationId xmlns:a16="http://schemas.microsoft.com/office/drawing/2014/main" id="{00000000-0008-0000-0600-000009010000}"/>
            </a:ext>
          </a:extLst>
        </xdr:cNvPr>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082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37</xdr:row>
      <xdr:rowOff>171450</xdr:rowOff>
    </xdr:from>
    <xdr:ext cx="247650" cy="25717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317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082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35</xdr:row>
      <xdr:rowOff>57150</xdr:rowOff>
    </xdr:from>
    <xdr:ext cx="600075" cy="25717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0750" y="6057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082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32</xdr:row>
      <xdr:rowOff>114300</xdr:rowOff>
    </xdr:from>
    <xdr:ext cx="600075" cy="25717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0750" y="5600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082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29</xdr:row>
      <xdr:rowOff>171450</xdr:rowOff>
    </xdr:from>
    <xdr:ext cx="600075" cy="25717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0750" y="5143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27</xdr:row>
      <xdr:rowOff>57150</xdr:rowOff>
    </xdr:from>
    <xdr:ext cx="60007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075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78" name="補助費等グラフ枠">
          <a:extLst>
            <a:ext uri="{FF2B5EF4-FFF2-40B4-BE49-F238E27FC236}">
              <a16:creationId xmlns:a16="http://schemas.microsoft.com/office/drawing/2014/main" id="{00000000-0008-0000-0600-000016010000}"/>
            </a:ext>
          </a:extLst>
        </xdr:cNvPr>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7500" y="51720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37</xdr:row>
      <xdr:rowOff>123825</xdr:rowOff>
    </xdr:from>
    <xdr:ext cx="533400" cy="25717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5125" y="6467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42,313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91775" y="6457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28</xdr:row>
      <xdr:rowOff>142875</xdr:rowOff>
    </xdr:from>
    <xdr:ext cx="600075" cy="25717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5125" y="49434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325,298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91775" y="51720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113850</xdr:rowOff>
    </xdr:from>
    <xdr:to>
      <xdr:col>55</xdr:col>
      <xdr:colOff>0</xdr:colOff>
      <xdr:row>36</xdr:row>
      <xdr:rowOff>51506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7215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34</xdr:row>
      <xdr:rowOff>123825</xdr:rowOff>
    </xdr:from>
    <xdr:ext cx="600075" cy="25717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51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fLocksText="0">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9875" y="6105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33</xdr:row>
      <xdr:rowOff>113850</xdr:rowOff>
    </xdr:from>
    <xdr:to>
      <xdr:col>50</xdr:col>
      <xdr:colOff>114300</xdr:colOff>
      <xdr:row>36</xdr:row>
      <xdr:rowOff>152607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3475" y="5772150"/>
          <a:ext cx="885825"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fLocksText="0">
      <xdr:nvSpPr>
        <xdr:cNvPr id="288" name="フローチャート: 判断 287">
          <a:extLst>
            <a:ext uri="{FF2B5EF4-FFF2-40B4-BE49-F238E27FC236}">
              <a16:creationId xmlns:a16="http://schemas.microsoft.com/office/drawing/2014/main" id="{00000000-0008-0000-0600-000020010000}"/>
            </a:ext>
          </a:extLst>
        </xdr:cNvPr>
        <xdr:cNvSpPr/>
      </xdr:nvSpPr>
      <xdr:spPr>
        <a:xfrm>
          <a:off x="9591675" y="5610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0</xdr:colOff>
      <xdr:row>31</xdr:row>
      <xdr:rowOff>66675</xdr:rowOff>
    </xdr:from>
    <xdr:ext cx="600075" cy="25717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4500" y="53816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152607</xdr:rowOff>
    </xdr:from>
    <xdr:to>
      <xdr:col>45</xdr:col>
      <xdr:colOff>177800</xdr:colOff>
      <xdr:row>36</xdr:row>
      <xdr:rowOff>156713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58125" y="63246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fLocksText="0">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6325" y="6172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34</xdr:row>
      <xdr:rowOff>123825</xdr:rowOff>
    </xdr:from>
    <xdr:ext cx="533400" cy="25717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77250"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156713</xdr:rowOff>
    </xdr:from>
    <xdr:to>
      <xdr:col>41</xdr:col>
      <xdr:colOff>50800</xdr:colOff>
      <xdr:row>37</xdr:row>
      <xdr:rowOff>963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246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fLocksText="0">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34</xdr:row>
      <xdr:rowOff>142875</xdr:rowOff>
    </xdr:from>
    <xdr:ext cx="533400" cy="25717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1425" y="597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fLocksText="0">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4675" y="6248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35</xdr:row>
      <xdr:rowOff>19050</xdr:rowOff>
    </xdr:from>
    <xdr:ext cx="533400" cy="25717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96075" y="6019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706</xdr:rowOff>
    </xdr:from>
    <xdr:to>
      <xdr:col>55</xdr:col>
      <xdr:colOff>50800</xdr:colOff>
      <xdr:row>36</xdr:row>
      <xdr:rowOff>102306</xdr:rowOff>
    </xdr:to>
    <xdr:sp macro="" textlink="" fLocksText="0">
      <xdr:nvSpPr>
        <xdr:cNvPr id="303" name="楕円 302">
          <a:extLst>
            <a:ext uri="{FF2B5EF4-FFF2-40B4-BE49-F238E27FC236}">
              <a16:creationId xmlns:a16="http://schemas.microsoft.com/office/drawing/2014/main" id="{00000000-0008-0000-0600-00002F010000}"/>
            </a:ext>
          </a:extLst>
        </xdr:cNvPr>
        <xdr:cNvSpPr/>
      </xdr:nvSpPr>
      <xdr:spPr>
        <a:xfrm>
          <a:off x="10429875" y="617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35</xdr:row>
      <xdr:rowOff>152400</xdr:rowOff>
    </xdr:from>
    <xdr:ext cx="533400" cy="25717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5125" y="615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63050</xdr:rowOff>
    </xdr:from>
    <xdr:to>
      <xdr:col>50</xdr:col>
      <xdr:colOff>165100</xdr:colOff>
      <xdr:row>33</xdr:row>
      <xdr:rowOff>164650</xdr:rowOff>
    </xdr:to>
    <xdr:sp macro="" textlink="" fLocksText="0">
      <xdr:nvSpPr>
        <xdr:cNvPr id="305" name="楕円 304">
          <a:extLst>
            <a:ext uri="{FF2B5EF4-FFF2-40B4-BE49-F238E27FC236}">
              <a16:creationId xmlns:a16="http://schemas.microsoft.com/office/drawing/2014/main" id="{00000000-0008-0000-0600-000031010000}"/>
            </a:ext>
          </a:extLst>
        </xdr:cNvPr>
        <xdr:cNvSpPr/>
      </xdr:nvSpPr>
      <xdr:spPr>
        <a:xfrm>
          <a:off x="9591675" y="5724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0</xdr:colOff>
      <xdr:row>33</xdr:row>
      <xdr:rowOff>152400</xdr:rowOff>
    </xdr:from>
    <xdr:ext cx="600075" cy="25717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4500" y="58102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193,154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101807</xdr:rowOff>
    </xdr:from>
    <xdr:to>
      <xdr:col>46</xdr:col>
      <xdr:colOff>38100</xdr:colOff>
      <xdr:row>37</xdr:row>
      <xdr:rowOff>31957</xdr:rowOff>
    </xdr:to>
    <xdr:sp macro="" textlink="" fLocksText="0">
      <xdr:nvSpPr>
        <xdr:cNvPr id="307" name="楕円 306">
          <a:extLst>
            <a:ext uri="{FF2B5EF4-FFF2-40B4-BE49-F238E27FC236}">
              <a16:creationId xmlns:a16="http://schemas.microsoft.com/office/drawing/2014/main" id="{00000000-0008-0000-0600-000033010000}"/>
            </a:ext>
          </a:extLst>
        </xdr:cNvPr>
        <xdr:cNvSpPr/>
      </xdr:nvSpPr>
      <xdr:spPr>
        <a:xfrm>
          <a:off x="8696325" y="6276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37</xdr:row>
      <xdr:rowOff>19050</xdr:rowOff>
    </xdr:from>
    <xdr:ext cx="533400" cy="25717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77250" y="6362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72,177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105913</xdr:rowOff>
    </xdr:from>
    <xdr:to>
      <xdr:col>41</xdr:col>
      <xdr:colOff>101600</xdr:colOff>
      <xdr:row>37</xdr:row>
      <xdr:rowOff>36063</xdr:rowOff>
    </xdr:to>
    <xdr:sp macro="" textlink="" fLocksText="0">
      <xdr:nvSpPr>
        <xdr:cNvPr id="309" name="楕円 308">
          <a:extLst>
            <a:ext uri="{FF2B5EF4-FFF2-40B4-BE49-F238E27FC236}">
              <a16:creationId xmlns:a16="http://schemas.microsoft.com/office/drawing/2014/main" id="{00000000-0008-0000-0600-000035010000}"/>
            </a:ext>
          </a:extLst>
        </xdr:cNvPr>
        <xdr:cNvSpPr/>
      </xdr:nvSpPr>
      <xdr:spPr>
        <a:xfrm>
          <a:off x="7810500" y="6276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37</xdr:row>
      <xdr:rowOff>28575</xdr:rowOff>
    </xdr:from>
    <xdr:ext cx="533400" cy="25717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1425" y="6372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121613</xdr:rowOff>
    </xdr:from>
    <xdr:to>
      <xdr:col>36</xdr:col>
      <xdr:colOff>165100</xdr:colOff>
      <xdr:row>37</xdr:row>
      <xdr:rowOff>51763</xdr:rowOff>
    </xdr:to>
    <xdr:sp macro="" textlink="" fLocksText="0">
      <xdr:nvSpPr>
        <xdr:cNvPr id="311" name="楕円 310">
          <a:extLst>
            <a:ext uri="{FF2B5EF4-FFF2-40B4-BE49-F238E27FC236}">
              <a16:creationId xmlns:a16="http://schemas.microsoft.com/office/drawing/2014/main" id="{00000000-0008-0000-0600-000037010000}"/>
            </a:ext>
          </a:extLst>
        </xdr:cNvPr>
        <xdr:cNvSpPr/>
      </xdr:nvSpPr>
      <xdr:spPr>
        <a:xfrm>
          <a:off x="6924675" y="6296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37</xdr:row>
      <xdr:rowOff>47625</xdr:rowOff>
    </xdr:from>
    <xdr:ext cx="533400" cy="25717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96075" y="6391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13" name="正方形/長方形 312">
          <a:extLst>
            <a:ext uri="{FF2B5EF4-FFF2-40B4-BE49-F238E27FC236}">
              <a16:creationId xmlns:a16="http://schemas.microsoft.com/office/drawing/2014/main" id="{00000000-0008-0000-0600-000039010000}"/>
            </a:ext>
          </a:extLst>
        </xdr:cNvPr>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14" name="正方形/長方形 313">
          <a:extLst>
            <a:ext uri="{FF2B5EF4-FFF2-40B4-BE49-F238E27FC236}">
              <a16:creationId xmlns:a16="http://schemas.microsoft.com/office/drawing/2014/main" id="{00000000-0008-0000-0600-00003A010000}"/>
            </a:ext>
          </a:extLst>
        </xdr:cNvPr>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15" name="正方形/長方形 314">
          <a:extLst>
            <a:ext uri="{FF2B5EF4-FFF2-40B4-BE49-F238E27FC236}">
              <a16:creationId xmlns:a16="http://schemas.microsoft.com/office/drawing/2014/main" id="{00000000-0008-0000-0600-00003B010000}"/>
            </a:ext>
          </a:extLst>
        </xdr:cNvPr>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16" name="正方形/長方形 315">
          <a:extLst>
            <a:ext uri="{FF2B5EF4-FFF2-40B4-BE49-F238E27FC236}">
              <a16:creationId xmlns:a16="http://schemas.microsoft.com/office/drawing/2014/main" id="{00000000-0008-0000-0600-00003C010000}"/>
            </a:ext>
          </a:extLst>
        </xdr:cNvPr>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17" name="正方形/長方形 316">
          <a:extLst>
            <a:ext uri="{FF2B5EF4-FFF2-40B4-BE49-F238E27FC236}">
              <a16:creationId xmlns:a16="http://schemas.microsoft.com/office/drawing/2014/main" id="{00000000-0008-0000-0600-00003D010000}"/>
            </a:ext>
          </a:extLst>
        </xdr:cNvPr>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18" name="正方形/長方形 317">
          <a:extLst>
            <a:ext uri="{FF2B5EF4-FFF2-40B4-BE49-F238E27FC236}">
              <a16:creationId xmlns:a16="http://schemas.microsoft.com/office/drawing/2014/main" id="{00000000-0008-0000-0600-00003E010000}"/>
            </a:ext>
          </a:extLst>
        </xdr:cNvPr>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19" name="正方形/長方形 318">
          <a:extLst>
            <a:ext uri="{FF2B5EF4-FFF2-40B4-BE49-F238E27FC236}">
              <a16:creationId xmlns:a16="http://schemas.microsoft.com/office/drawing/2014/main" id="{00000000-0008-0000-0600-00003F010000}"/>
            </a:ext>
          </a:extLst>
        </xdr:cNvPr>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0" name="正方形/長方形 319">
          <a:extLst>
            <a:ext uri="{FF2B5EF4-FFF2-40B4-BE49-F238E27FC236}">
              <a16:creationId xmlns:a16="http://schemas.microsoft.com/office/drawing/2014/main" id="{00000000-0008-0000-0600-000040010000}"/>
            </a:ext>
          </a:extLst>
        </xdr:cNvPr>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082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123825</xdr:rowOff>
    </xdr:from>
    <xdr:ext cx="247650" cy="25717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3175"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082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142875</xdr:rowOff>
    </xdr:from>
    <xdr:ext cx="600075" cy="25717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0750" y="9744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082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54</xdr:row>
      <xdr:rowOff>161925</xdr:rowOff>
    </xdr:from>
    <xdr:ext cx="600075" cy="25717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0750" y="9420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082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53</xdr:row>
      <xdr:rowOff>9525</xdr:rowOff>
    </xdr:from>
    <xdr:ext cx="600075" cy="25717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0750" y="9096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082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51</xdr:row>
      <xdr:rowOff>19050</xdr:rowOff>
    </xdr:from>
    <xdr:ext cx="60007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0750" y="8763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082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38100</xdr:rowOff>
    </xdr:from>
    <xdr:ext cx="600075" cy="25717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0750"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7500" y="858202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59</xdr:row>
      <xdr:rowOff>57150</xdr:rowOff>
    </xdr:from>
    <xdr:ext cx="533400" cy="25717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5125" y="10172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14,466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91775" y="10163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48</xdr:row>
      <xdr:rowOff>123825</xdr:rowOff>
    </xdr:from>
    <xdr:ext cx="600075" cy="25717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5125" y="8353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500,981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91775" y="8582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141032</xdr:rowOff>
    </xdr:from>
    <xdr:to>
      <xdr:col>55</xdr:col>
      <xdr:colOff>0</xdr:colOff>
      <xdr:row>58</xdr:row>
      <xdr:rowOff>144207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86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56</xdr:row>
      <xdr:rowOff>133350</xdr:rowOff>
    </xdr:from>
    <xdr:ext cx="533400" cy="25717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51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fLocksText="0">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98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141032</xdr:rowOff>
    </xdr:from>
    <xdr:to>
      <xdr:col>50</xdr:col>
      <xdr:colOff>114300</xdr:colOff>
      <xdr:row>59</xdr:row>
      <xdr:rowOff>7971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3475" y="100869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fLocksText="0">
      <xdr:nvSpPr>
        <xdr:cNvPr id="347" name="フローチャート: 判断 346">
          <a:extLst>
            <a:ext uri="{FF2B5EF4-FFF2-40B4-BE49-F238E27FC236}">
              <a16:creationId xmlns:a16="http://schemas.microsoft.com/office/drawing/2014/main" id="{00000000-0008-0000-0600-00005B010000}"/>
            </a:ext>
          </a:extLst>
        </xdr:cNvPr>
        <xdr:cNvSpPr/>
      </xdr:nvSpPr>
      <xdr:spPr>
        <a:xfrm>
          <a:off x="9591675" y="9858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56</xdr:row>
      <xdr:rowOff>28575</xdr:rowOff>
    </xdr:from>
    <xdr:ext cx="533400" cy="25717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63075" y="962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67600</xdr:rowOff>
    </xdr:from>
    <xdr:to>
      <xdr:col>45</xdr:col>
      <xdr:colOff>177800</xdr:colOff>
      <xdr:row>59</xdr:row>
      <xdr:rowOff>7971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58125" y="10010775"/>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fLocksText="0">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6325" y="9858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56</xdr:row>
      <xdr:rowOff>28575</xdr:rowOff>
    </xdr:from>
    <xdr:ext cx="533400" cy="25717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77250" y="962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35743</xdr:rowOff>
    </xdr:from>
    <xdr:to>
      <xdr:col>41</xdr:col>
      <xdr:colOff>50800</xdr:colOff>
      <xdr:row>58</xdr:row>
      <xdr:rowOff>67600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22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fLocksText="0">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123825</xdr:colOff>
      <xdr:row>55</xdr:row>
      <xdr:rowOff>152400</xdr:rowOff>
    </xdr:from>
    <xdr:ext cx="600075" cy="25717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53325" y="9582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fLocksText="0">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4675"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56</xdr:row>
      <xdr:rowOff>66675</xdr:rowOff>
    </xdr:from>
    <xdr:ext cx="533400"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96075" y="9667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93407</xdr:rowOff>
    </xdr:from>
    <xdr:to>
      <xdr:col>55</xdr:col>
      <xdr:colOff>50800</xdr:colOff>
      <xdr:row>59</xdr:row>
      <xdr:rowOff>23557</xdr:rowOff>
    </xdr:to>
    <xdr:sp macro="" textlink="" fLocksText="0">
      <xdr:nvSpPr>
        <xdr:cNvPr id="362" name="楕円 361">
          <a:extLst>
            <a:ext uri="{FF2B5EF4-FFF2-40B4-BE49-F238E27FC236}">
              <a16:creationId xmlns:a16="http://schemas.microsoft.com/office/drawing/2014/main" id="{00000000-0008-0000-0600-00006A010000}"/>
            </a:ext>
          </a:extLst>
        </xdr:cNvPr>
        <xdr:cNvSpPr/>
      </xdr:nvSpPr>
      <xdr:spPr>
        <a:xfrm>
          <a:off x="10429875" y="1003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58</xdr:row>
      <xdr:rowOff>9525</xdr:rowOff>
    </xdr:from>
    <xdr:ext cx="533400" cy="25717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5125" y="9953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90232</xdr:rowOff>
    </xdr:from>
    <xdr:to>
      <xdr:col>50</xdr:col>
      <xdr:colOff>165100</xdr:colOff>
      <xdr:row>59</xdr:row>
      <xdr:rowOff>20382</xdr:rowOff>
    </xdr:to>
    <xdr:sp macro="" textlink="" fLocksText="0">
      <xdr:nvSpPr>
        <xdr:cNvPr id="364" name="楕円 363">
          <a:extLst>
            <a:ext uri="{FF2B5EF4-FFF2-40B4-BE49-F238E27FC236}">
              <a16:creationId xmlns:a16="http://schemas.microsoft.com/office/drawing/2014/main" id="{00000000-0008-0000-0600-00006C010000}"/>
            </a:ext>
          </a:extLst>
        </xdr:cNvPr>
        <xdr:cNvSpPr/>
      </xdr:nvSpPr>
      <xdr:spPr>
        <a:xfrm>
          <a:off x="9591675" y="10029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59</xdr:row>
      <xdr:rowOff>9525</xdr:rowOff>
    </xdr:from>
    <xdr:ext cx="533400" cy="25717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63075" y="10125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128621</xdr:rowOff>
    </xdr:from>
    <xdr:to>
      <xdr:col>46</xdr:col>
      <xdr:colOff>38100</xdr:colOff>
      <xdr:row>59</xdr:row>
      <xdr:rowOff>58771</xdr:rowOff>
    </xdr:to>
    <xdr:sp macro="" textlink="" fLocksText="0">
      <xdr:nvSpPr>
        <xdr:cNvPr id="366" name="楕円 365">
          <a:extLst>
            <a:ext uri="{FF2B5EF4-FFF2-40B4-BE49-F238E27FC236}">
              <a16:creationId xmlns:a16="http://schemas.microsoft.com/office/drawing/2014/main" id="{00000000-0008-0000-0600-00006E010000}"/>
            </a:ext>
          </a:extLst>
        </xdr:cNvPr>
        <xdr:cNvSpPr/>
      </xdr:nvSpPr>
      <xdr:spPr>
        <a:xfrm>
          <a:off x="8696325" y="10077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59</xdr:row>
      <xdr:rowOff>47625</xdr:rowOff>
    </xdr:from>
    <xdr:ext cx="533400" cy="25717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77250" y="10163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16800</xdr:rowOff>
    </xdr:from>
    <xdr:to>
      <xdr:col>41</xdr:col>
      <xdr:colOff>101600</xdr:colOff>
      <xdr:row>58</xdr:row>
      <xdr:rowOff>118400</xdr:rowOff>
    </xdr:to>
    <xdr:sp macro="" textlink="" fLocksText="0">
      <xdr:nvSpPr>
        <xdr:cNvPr id="368" name="楕円 367">
          <a:extLst>
            <a:ext uri="{FF2B5EF4-FFF2-40B4-BE49-F238E27FC236}">
              <a16:creationId xmlns:a16="http://schemas.microsoft.com/office/drawing/2014/main" id="{00000000-0008-0000-0600-000070010000}"/>
            </a:ext>
          </a:extLst>
        </xdr:cNvPr>
        <xdr:cNvSpPr/>
      </xdr:nvSpPr>
      <xdr:spPr>
        <a:xfrm>
          <a:off x="7810500" y="996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58</xdr:row>
      <xdr:rowOff>104775</xdr:rowOff>
    </xdr:from>
    <xdr:ext cx="533400" cy="25717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1425" y="10048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62,078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156393</xdr:rowOff>
    </xdr:from>
    <xdr:to>
      <xdr:col>36</xdr:col>
      <xdr:colOff>165100</xdr:colOff>
      <xdr:row>58</xdr:row>
      <xdr:rowOff>86543</xdr:rowOff>
    </xdr:to>
    <xdr:sp macro="" textlink="" fLocksText="0">
      <xdr:nvSpPr>
        <xdr:cNvPr id="370" name="楕円 369">
          <a:extLst>
            <a:ext uri="{FF2B5EF4-FFF2-40B4-BE49-F238E27FC236}">
              <a16:creationId xmlns:a16="http://schemas.microsoft.com/office/drawing/2014/main" id="{00000000-0008-0000-0600-000072010000}"/>
            </a:ext>
          </a:extLst>
        </xdr:cNvPr>
        <xdr:cNvSpPr/>
      </xdr:nvSpPr>
      <xdr:spPr>
        <a:xfrm>
          <a:off x="6924675" y="9925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58</xdr:row>
      <xdr:rowOff>76200</xdr:rowOff>
    </xdr:from>
    <xdr:ext cx="533400" cy="25717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96075"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72" name="正方形/長方形 371">
          <a:extLst>
            <a:ext uri="{FF2B5EF4-FFF2-40B4-BE49-F238E27FC236}">
              <a16:creationId xmlns:a16="http://schemas.microsoft.com/office/drawing/2014/main" id="{00000000-0008-0000-0600-000074010000}"/>
            </a:ext>
          </a:extLst>
        </xdr:cNvPr>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3" name="正方形/長方形 372">
          <a:extLst>
            <a:ext uri="{FF2B5EF4-FFF2-40B4-BE49-F238E27FC236}">
              <a16:creationId xmlns:a16="http://schemas.microsoft.com/office/drawing/2014/main" id="{00000000-0008-0000-0600-000075010000}"/>
            </a:ext>
          </a:extLst>
        </xdr:cNvPr>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4" name="正方形/長方形 373">
          <a:extLst>
            <a:ext uri="{FF2B5EF4-FFF2-40B4-BE49-F238E27FC236}">
              <a16:creationId xmlns:a16="http://schemas.microsoft.com/office/drawing/2014/main" id="{00000000-0008-0000-0600-000076010000}"/>
            </a:ext>
          </a:extLst>
        </xdr:cNvPr>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5" name="正方形/長方形 374">
          <a:extLst>
            <a:ext uri="{FF2B5EF4-FFF2-40B4-BE49-F238E27FC236}">
              <a16:creationId xmlns:a16="http://schemas.microsoft.com/office/drawing/2014/main" id="{00000000-0008-0000-0600-000077010000}"/>
            </a:ext>
          </a:extLst>
        </xdr:cNvPr>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76" name="正方形/長方形 375">
          <a:extLst>
            <a:ext uri="{FF2B5EF4-FFF2-40B4-BE49-F238E27FC236}">
              <a16:creationId xmlns:a16="http://schemas.microsoft.com/office/drawing/2014/main" id="{00000000-0008-0000-0600-000078010000}"/>
            </a:ext>
          </a:extLst>
        </xdr:cNvPr>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77" name="正方形/長方形 376">
          <a:extLst>
            <a:ext uri="{FF2B5EF4-FFF2-40B4-BE49-F238E27FC236}">
              <a16:creationId xmlns:a16="http://schemas.microsoft.com/office/drawing/2014/main" id="{00000000-0008-0000-0600-000079010000}"/>
            </a:ext>
          </a:extLst>
        </xdr:cNvPr>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78" name="正方形/長方形 377">
          <a:extLst>
            <a:ext uri="{FF2B5EF4-FFF2-40B4-BE49-F238E27FC236}">
              <a16:creationId xmlns:a16="http://schemas.microsoft.com/office/drawing/2014/main" id="{00000000-0008-0000-0600-00007A010000}"/>
            </a:ext>
          </a:extLst>
        </xdr:cNvPr>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79" name="正方形/長方形 378">
          <a:extLst>
            <a:ext uri="{FF2B5EF4-FFF2-40B4-BE49-F238E27FC236}">
              <a16:creationId xmlns:a16="http://schemas.microsoft.com/office/drawing/2014/main" id="{00000000-0008-0000-0600-00007B010000}"/>
            </a:ext>
          </a:extLst>
        </xdr:cNvPr>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082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76200</xdr:rowOff>
    </xdr:from>
    <xdr:ext cx="247650" cy="25717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3175"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38100</xdr:rowOff>
    </xdr:from>
    <xdr:ext cx="533400" cy="25717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6742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082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73</xdr:row>
      <xdr:rowOff>171450</xdr:rowOff>
    </xdr:from>
    <xdr:ext cx="60007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0750" y="1268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082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71</xdr:row>
      <xdr:rowOff>133350</xdr:rowOff>
    </xdr:from>
    <xdr:ext cx="600075"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0750" y="1230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082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95250</xdr:rowOff>
    </xdr:from>
    <xdr:ext cx="60007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075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7500" y="122777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47625</xdr:rowOff>
    </xdr:from>
    <xdr:ext cx="247650" cy="25717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5125" y="13592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91775" y="13592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70</xdr:row>
      <xdr:rowOff>47625</xdr:rowOff>
    </xdr:from>
    <xdr:ext cx="600075" cy="25717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5125" y="12049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172,578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91775" y="12277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94018</xdr:rowOff>
    </xdr:from>
    <xdr:to>
      <xdr:col>55</xdr:col>
      <xdr:colOff>0</xdr:colOff>
      <xdr:row>79</xdr:row>
      <xdr:rowOff>34285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68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77</xdr:row>
      <xdr:rowOff>0</xdr:rowOff>
    </xdr:from>
    <xdr:ext cx="533400" cy="25717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5125"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fLocksText="0">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9875" y="13354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78</xdr:row>
      <xdr:rowOff>170790</xdr:rowOff>
    </xdr:from>
    <xdr:to>
      <xdr:col>50</xdr:col>
      <xdr:colOff>114300</xdr:colOff>
      <xdr:row>79</xdr:row>
      <xdr:rowOff>34285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3475" y="135445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fLocksText="0">
      <xdr:nvSpPr>
        <xdr:cNvPr id="404" name="フローチャート: 判断 403">
          <a:extLst>
            <a:ext uri="{FF2B5EF4-FFF2-40B4-BE49-F238E27FC236}">
              <a16:creationId xmlns:a16="http://schemas.microsoft.com/office/drawing/2014/main" id="{00000000-0008-0000-0600-000094010000}"/>
            </a:ext>
          </a:extLst>
        </xdr:cNvPr>
        <xdr:cNvSpPr/>
      </xdr:nvSpPr>
      <xdr:spPr>
        <a:xfrm>
          <a:off x="9591675" y="13306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76</xdr:row>
      <xdr:rowOff>47625</xdr:rowOff>
    </xdr:from>
    <xdr:ext cx="533400" cy="25717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63075" y="1307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170790</xdr:rowOff>
    </xdr:from>
    <xdr:to>
      <xdr:col>45</xdr:col>
      <xdr:colOff>177800</xdr:colOff>
      <xdr:row>79</xdr:row>
      <xdr:rowOff>22588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58125" y="135445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fLocksText="0">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6325" y="1329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76</xdr:row>
      <xdr:rowOff>47625</xdr:rowOff>
    </xdr:from>
    <xdr:ext cx="533400" cy="25717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77250" y="1307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142549</xdr:rowOff>
    </xdr:from>
    <xdr:to>
      <xdr:col>41</xdr:col>
      <xdr:colOff>50800</xdr:colOff>
      <xdr:row>79</xdr:row>
      <xdr:rowOff>22588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59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fLocksText="0">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38100</xdr:rowOff>
    </xdr:from>
    <xdr:ext cx="533400" cy="25717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142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fLocksText="0">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4675" y="13363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76</xdr:row>
      <xdr:rowOff>104775</xdr:rowOff>
    </xdr:from>
    <xdr:ext cx="533400" cy="25717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96075" y="1313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43218</xdr:rowOff>
    </xdr:from>
    <xdr:to>
      <xdr:col>55</xdr:col>
      <xdr:colOff>50800</xdr:colOff>
      <xdr:row>78</xdr:row>
      <xdr:rowOff>144818</xdr:rowOff>
    </xdr:to>
    <xdr:sp macro="" textlink="" fLocksText="0">
      <xdr:nvSpPr>
        <xdr:cNvPr id="419" name="楕円 418">
          <a:extLst>
            <a:ext uri="{FF2B5EF4-FFF2-40B4-BE49-F238E27FC236}">
              <a16:creationId xmlns:a16="http://schemas.microsoft.com/office/drawing/2014/main" id="{00000000-0008-0000-0600-0000A3010000}"/>
            </a:ext>
          </a:extLst>
        </xdr:cNvPr>
        <xdr:cNvSpPr/>
      </xdr:nvSpPr>
      <xdr:spPr>
        <a:xfrm>
          <a:off x="10429875" y="1342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77</xdr:row>
      <xdr:rowOff>133350</xdr:rowOff>
    </xdr:from>
    <xdr:ext cx="533400" cy="25717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5125" y="1333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154935</xdr:rowOff>
    </xdr:from>
    <xdr:to>
      <xdr:col>50</xdr:col>
      <xdr:colOff>165100</xdr:colOff>
      <xdr:row>79</xdr:row>
      <xdr:rowOff>85085</xdr:rowOff>
    </xdr:to>
    <xdr:sp macro="" textlink="" fLocksText="0">
      <xdr:nvSpPr>
        <xdr:cNvPr id="421" name="楕円 420">
          <a:extLst>
            <a:ext uri="{FF2B5EF4-FFF2-40B4-BE49-F238E27FC236}">
              <a16:creationId xmlns:a16="http://schemas.microsoft.com/office/drawing/2014/main" id="{00000000-0008-0000-0600-0000A5010000}"/>
            </a:ext>
          </a:extLst>
        </xdr:cNvPr>
        <xdr:cNvSpPr/>
      </xdr:nvSpPr>
      <xdr:spPr>
        <a:xfrm>
          <a:off x="9591675" y="13525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79</xdr:row>
      <xdr:rowOff>76200</xdr:rowOff>
    </xdr:from>
    <xdr:ext cx="466725" cy="25717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1175" y="13620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119990</xdr:rowOff>
    </xdr:from>
    <xdr:to>
      <xdr:col>46</xdr:col>
      <xdr:colOff>38100</xdr:colOff>
      <xdr:row>79</xdr:row>
      <xdr:rowOff>50140</xdr:rowOff>
    </xdr:to>
    <xdr:sp macro="" textlink="" fLocksText="0">
      <xdr:nvSpPr>
        <xdr:cNvPr id="423" name="楕円 422">
          <a:extLst>
            <a:ext uri="{FF2B5EF4-FFF2-40B4-BE49-F238E27FC236}">
              <a16:creationId xmlns:a16="http://schemas.microsoft.com/office/drawing/2014/main" id="{00000000-0008-0000-0600-0000A7010000}"/>
            </a:ext>
          </a:extLst>
        </xdr:cNvPr>
        <xdr:cNvSpPr/>
      </xdr:nvSpPr>
      <xdr:spPr>
        <a:xfrm>
          <a:off x="8696325" y="1349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38100</xdr:rowOff>
    </xdr:from>
    <xdr:ext cx="466725" cy="25717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350" y="1358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143238</xdr:rowOff>
    </xdr:from>
    <xdr:to>
      <xdr:col>41</xdr:col>
      <xdr:colOff>101600</xdr:colOff>
      <xdr:row>79</xdr:row>
      <xdr:rowOff>73388</xdr:rowOff>
    </xdr:to>
    <xdr:sp macro="" textlink="" fLocksText="0">
      <xdr:nvSpPr>
        <xdr:cNvPr id="425" name="楕円 424">
          <a:extLst>
            <a:ext uri="{FF2B5EF4-FFF2-40B4-BE49-F238E27FC236}">
              <a16:creationId xmlns:a16="http://schemas.microsoft.com/office/drawing/2014/main" id="{00000000-0008-0000-0600-0000A9010000}"/>
            </a:ext>
          </a:extLst>
        </xdr:cNvPr>
        <xdr:cNvSpPr/>
      </xdr:nvSpPr>
      <xdr:spPr>
        <a:xfrm>
          <a:off x="7810500" y="13515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79</xdr:row>
      <xdr:rowOff>66675</xdr:rowOff>
    </xdr:from>
    <xdr:ext cx="466725" cy="25717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0000" y="13611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91749</xdr:rowOff>
    </xdr:from>
    <xdr:to>
      <xdr:col>36</xdr:col>
      <xdr:colOff>165100</xdr:colOff>
      <xdr:row>79</xdr:row>
      <xdr:rowOff>21899</xdr:rowOff>
    </xdr:to>
    <xdr:sp macro="" textlink="" fLocksText="0">
      <xdr:nvSpPr>
        <xdr:cNvPr id="427" name="楕円 426">
          <a:extLst>
            <a:ext uri="{FF2B5EF4-FFF2-40B4-BE49-F238E27FC236}">
              <a16:creationId xmlns:a16="http://schemas.microsoft.com/office/drawing/2014/main" id="{00000000-0008-0000-0600-0000AB010000}"/>
            </a:ext>
          </a:extLst>
        </xdr:cNvPr>
        <xdr:cNvSpPr/>
      </xdr:nvSpPr>
      <xdr:spPr>
        <a:xfrm>
          <a:off x="6924675" y="13468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79</xdr:row>
      <xdr:rowOff>9525</xdr:rowOff>
    </xdr:from>
    <xdr:ext cx="466725" cy="25717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4175" y="1355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29" name="正方形/長方形 428">
          <a:extLst>
            <a:ext uri="{FF2B5EF4-FFF2-40B4-BE49-F238E27FC236}">
              <a16:creationId xmlns:a16="http://schemas.microsoft.com/office/drawing/2014/main" id="{00000000-0008-0000-0600-0000AD010000}"/>
            </a:ext>
          </a:extLst>
        </xdr:cNvPr>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0" name="正方形/長方形 429">
          <a:extLst>
            <a:ext uri="{FF2B5EF4-FFF2-40B4-BE49-F238E27FC236}">
              <a16:creationId xmlns:a16="http://schemas.microsoft.com/office/drawing/2014/main" id="{00000000-0008-0000-0600-0000AE010000}"/>
            </a:ext>
          </a:extLst>
        </xdr:cNvPr>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1" name="正方形/長方形 430">
          <a:extLst>
            <a:ext uri="{FF2B5EF4-FFF2-40B4-BE49-F238E27FC236}">
              <a16:creationId xmlns:a16="http://schemas.microsoft.com/office/drawing/2014/main" id="{00000000-0008-0000-0600-0000AF010000}"/>
            </a:ext>
          </a:extLst>
        </xdr:cNvPr>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2" name="正方形/長方形 431">
          <a:extLst>
            <a:ext uri="{FF2B5EF4-FFF2-40B4-BE49-F238E27FC236}">
              <a16:creationId xmlns:a16="http://schemas.microsoft.com/office/drawing/2014/main" id="{00000000-0008-0000-0600-0000B0010000}"/>
            </a:ext>
          </a:extLst>
        </xdr:cNvPr>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3" name="正方形/長方形 432">
          <a:extLst>
            <a:ext uri="{FF2B5EF4-FFF2-40B4-BE49-F238E27FC236}">
              <a16:creationId xmlns:a16="http://schemas.microsoft.com/office/drawing/2014/main" id="{00000000-0008-0000-0600-0000B1010000}"/>
            </a:ext>
          </a:extLst>
        </xdr:cNvPr>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4" name="正方形/長方形 433">
          <a:extLst>
            <a:ext uri="{FF2B5EF4-FFF2-40B4-BE49-F238E27FC236}">
              <a16:creationId xmlns:a16="http://schemas.microsoft.com/office/drawing/2014/main" id="{00000000-0008-0000-0600-0000B2010000}"/>
            </a:ext>
          </a:extLst>
        </xdr:cNvPr>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5" name="正方形/長方形 434">
          <a:extLst>
            <a:ext uri="{FF2B5EF4-FFF2-40B4-BE49-F238E27FC236}">
              <a16:creationId xmlns:a16="http://schemas.microsoft.com/office/drawing/2014/main" id="{00000000-0008-0000-0600-0000B3010000}"/>
            </a:ext>
          </a:extLst>
        </xdr:cNvPr>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6" name="正方形/長方形 435">
          <a:extLst>
            <a:ext uri="{FF2B5EF4-FFF2-40B4-BE49-F238E27FC236}">
              <a16:creationId xmlns:a16="http://schemas.microsoft.com/office/drawing/2014/main" id="{00000000-0008-0000-0600-0000B4010000}"/>
            </a:ext>
          </a:extLst>
        </xdr:cNvPr>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082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76200</xdr:rowOff>
    </xdr:from>
    <xdr:ext cx="247650"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3175"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082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96</xdr:row>
      <xdr:rowOff>38100</xdr:rowOff>
    </xdr:from>
    <xdr:ext cx="600075"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0750" y="1649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082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93</xdr:row>
      <xdr:rowOff>171450</xdr:rowOff>
    </xdr:from>
    <xdr:ext cx="60007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0750" y="1611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082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91</xdr:row>
      <xdr:rowOff>133350</xdr:rowOff>
    </xdr:from>
    <xdr:ext cx="60007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0750"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082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95250</xdr:rowOff>
    </xdr:from>
    <xdr:ext cx="600075" cy="25717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075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7500" y="15544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99</xdr:row>
      <xdr:rowOff>19050</xdr:rowOff>
    </xdr:from>
    <xdr:ext cx="466725" cy="25717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5125" y="16992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7,119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91775" y="16992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57150</xdr:rowOff>
    </xdr:from>
    <xdr:ext cx="600075" cy="25717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5125" y="15316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386,662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91775" y="15544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88902</xdr:rowOff>
    </xdr:from>
    <xdr:to>
      <xdr:col>55</xdr:col>
      <xdr:colOff>0</xdr:colOff>
      <xdr:row>98</xdr:row>
      <xdr:rowOff>135348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78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97</xdr:row>
      <xdr:rowOff>0</xdr:rowOff>
    </xdr:from>
    <xdr:ext cx="533400" cy="25717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512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fLocksText="0">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9875" y="16783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88902</xdr:rowOff>
    </xdr:from>
    <xdr:to>
      <xdr:col>50</xdr:col>
      <xdr:colOff>114300</xdr:colOff>
      <xdr:row>99</xdr:row>
      <xdr:rowOff>16419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3475" y="1688782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fLocksText="0">
      <xdr:nvSpPr>
        <xdr:cNvPr id="461" name="フローチャート: 判断 460">
          <a:extLst>
            <a:ext uri="{FF2B5EF4-FFF2-40B4-BE49-F238E27FC236}">
              <a16:creationId xmlns:a16="http://schemas.microsoft.com/office/drawing/2014/main" id="{00000000-0008-0000-0600-0000CD010000}"/>
            </a:ext>
          </a:extLst>
        </xdr:cNvPr>
        <xdr:cNvSpPr/>
      </xdr:nvSpPr>
      <xdr:spPr>
        <a:xfrm>
          <a:off x="9591675" y="16764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96</xdr:row>
      <xdr:rowOff>76200</xdr:rowOff>
    </xdr:from>
    <xdr:ext cx="533400" cy="25717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63075" y="16535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88627</xdr:rowOff>
    </xdr:from>
    <xdr:to>
      <xdr:col>45</xdr:col>
      <xdr:colOff>177800</xdr:colOff>
      <xdr:row>99</xdr:row>
      <xdr:rowOff>16419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58125" y="16887825"/>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fLocksText="0">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6325" y="16773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96</xdr:row>
      <xdr:rowOff>85725</xdr:rowOff>
    </xdr:from>
    <xdr:ext cx="533400" cy="25717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77250" y="16544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24600</xdr:rowOff>
    </xdr:from>
    <xdr:to>
      <xdr:col>41</xdr:col>
      <xdr:colOff>50800</xdr:colOff>
      <xdr:row>98</xdr:row>
      <xdr:rowOff>88627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06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fLocksText="0">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5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96</xdr:row>
      <xdr:rowOff>38100</xdr:rowOff>
    </xdr:from>
    <xdr:ext cx="533400" cy="25717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1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fLocksText="0">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4675" y="16783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76200</xdr:rowOff>
    </xdr:from>
    <xdr:ext cx="533400" cy="25717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96075"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84548</xdr:rowOff>
    </xdr:from>
    <xdr:to>
      <xdr:col>55</xdr:col>
      <xdr:colOff>50800</xdr:colOff>
      <xdr:row>99</xdr:row>
      <xdr:rowOff>14698</xdr:rowOff>
    </xdr:to>
    <xdr:sp macro="" textlink="" fLocksText="0">
      <xdr:nvSpPr>
        <xdr:cNvPr id="476" name="楕円 475">
          <a:extLst>
            <a:ext uri="{FF2B5EF4-FFF2-40B4-BE49-F238E27FC236}">
              <a16:creationId xmlns:a16="http://schemas.microsoft.com/office/drawing/2014/main" id="{00000000-0008-0000-0600-0000DC010000}"/>
            </a:ext>
          </a:extLst>
        </xdr:cNvPr>
        <xdr:cNvSpPr/>
      </xdr:nvSpPr>
      <xdr:spPr>
        <a:xfrm>
          <a:off x="10429875" y="16887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171450</xdr:rowOff>
    </xdr:from>
    <xdr:ext cx="533400" cy="25717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5125" y="1680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38102</xdr:rowOff>
    </xdr:from>
    <xdr:to>
      <xdr:col>50</xdr:col>
      <xdr:colOff>165100</xdr:colOff>
      <xdr:row>98</xdr:row>
      <xdr:rowOff>139702</xdr:rowOff>
    </xdr:to>
    <xdr:sp macro="" textlink="" fLocksText="0">
      <xdr:nvSpPr>
        <xdr:cNvPr id="478" name="楕円 477">
          <a:extLst>
            <a:ext uri="{FF2B5EF4-FFF2-40B4-BE49-F238E27FC236}">
              <a16:creationId xmlns:a16="http://schemas.microsoft.com/office/drawing/2014/main" id="{00000000-0008-0000-0600-0000DE010000}"/>
            </a:ext>
          </a:extLst>
        </xdr:cNvPr>
        <xdr:cNvSpPr/>
      </xdr:nvSpPr>
      <xdr:spPr>
        <a:xfrm>
          <a:off x="9591675" y="16840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133350</xdr:rowOff>
    </xdr:from>
    <xdr:ext cx="533400"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63075"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137069</xdr:rowOff>
    </xdr:from>
    <xdr:to>
      <xdr:col>46</xdr:col>
      <xdr:colOff>38100</xdr:colOff>
      <xdr:row>99</xdr:row>
      <xdr:rowOff>67219</xdr:rowOff>
    </xdr:to>
    <xdr:sp macro="" textlink="" fLocksText="0">
      <xdr:nvSpPr>
        <xdr:cNvPr id="480" name="楕円 479">
          <a:extLst>
            <a:ext uri="{FF2B5EF4-FFF2-40B4-BE49-F238E27FC236}">
              <a16:creationId xmlns:a16="http://schemas.microsoft.com/office/drawing/2014/main" id="{00000000-0008-0000-0600-0000E0010000}"/>
            </a:ext>
          </a:extLst>
        </xdr:cNvPr>
        <xdr:cNvSpPr/>
      </xdr:nvSpPr>
      <xdr:spPr>
        <a:xfrm>
          <a:off x="8696325" y="16935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99</xdr:row>
      <xdr:rowOff>57150</xdr:rowOff>
    </xdr:from>
    <xdr:ext cx="466725" cy="25717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350" y="1703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37827</xdr:rowOff>
    </xdr:from>
    <xdr:to>
      <xdr:col>41</xdr:col>
      <xdr:colOff>101600</xdr:colOff>
      <xdr:row>98</xdr:row>
      <xdr:rowOff>139427</xdr:rowOff>
    </xdr:to>
    <xdr:sp macro="" textlink="" fLocksText="0">
      <xdr:nvSpPr>
        <xdr:cNvPr id="482" name="楕円 481">
          <a:extLst>
            <a:ext uri="{FF2B5EF4-FFF2-40B4-BE49-F238E27FC236}">
              <a16:creationId xmlns:a16="http://schemas.microsoft.com/office/drawing/2014/main" id="{00000000-0008-0000-0600-0000E2010000}"/>
            </a:ext>
          </a:extLst>
        </xdr:cNvPr>
        <xdr:cNvSpPr/>
      </xdr:nvSpPr>
      <xdr:spPr>
        <a:xfrm>
          <a:off x="7810500" y="16840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133350</xdr:rowOff>
    </xdr:from>
    <xdr:ext cx="533400" cy="25717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1425"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145250</xdr:rowOff>
    </xdr:from>
    <xdr:to>
      <xdr:col>36</xdr:col>
      <xdr:colOff>165100</xdr:colOff>
      <xdr:row>98</xdr:row>
      <xdr:rowOff>75400</xdr:rowOff>
    </xdr:to>
    <xdr:sp macro="" textlink="" fLocksText="0">
      <xdr:nvSpPr>
        <xdr:cNvPr id="484" name="楕円 483">
          <a:extLst>
            <a:ext uri="{FF2B5EF4-FFF2-40B4-BE49-F238E27FC236}">
              <a16:creationId xmlns:a16="http://schemas.microsoft.com/office/drawing/2014/main" id="{00000000-0008-0000-0600-0000E4010000}"/>
            </a:ext>
          </a:extLst>
        </xdr:cNvPr>
        <xdr:cNvSpPr/>
      </xdr:nvSpPr>
      <xdr:spPr>
        <a:xfrm>
          <a:off x="6924675" y="16773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96</xdr:row>
      <xdr:rowOff>95250</xdr:rowOff>
    </xdr:from>
    <xdr:ext cx="533400" cy="25717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96075" y="16554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86" name="正方形/長方形 485">
          <a:extLst>
            <a:ext uri="{FF2B5EF4-FFF2-40B4-BE49-F238E27FC236}">
              <a16:creationId xmlns:a16="http://schemas.microsoft.com/office/drawing/2014/main" id="{00000000-0008-0000-0600-0000E6010000}"/>
            </a:ext>
          </a:extLst>
        </xdr:cNvPr>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89" name="正方形/長方形 488">
          <a:extLst>
            <a:ext uri="{FF2B5EF4-FFF2-40B4-BE49-F238E27FC236}">
              <a16:creationId xmlns:a16="http://schemas.microsoft.com/office/drawing/2014/main" id="{00000000-0008-0000-0600-0000E9010000}"/>
            </a:ext>
          </a:extLst>
        </xdr:cNvPr>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0" name="正方形/長方形 489">
          <a:extLst>
            <a:ext uri="{FF2B5EF4-FFF2-40B4-BE49-F238E27FC236}">
              <a16:creationId xmlns:a16="http://schemas.microsoft.com/office/drawing/2014/main" id="{00000000-0008-0000-0600-0000EA010000}"/>
            </a:ext>
          </a:extLst>
        </xdr:cNvPr>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1" name="正方形/長方形 490">
          <a:extLst>
            <a:ext uri="{FF2B5EF4-FFF2-40B4-BE49-F238E27FC236}">
              <a16:creationId xmlns:a16="http://schemas.microsoft.com/office/drawing/2014/main" id="{00000000-0008-0000-0600-0000EB010000}"/>
            </a:ext>
          </a:extLst>
        </xdr:cNvPr>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2" name="正方形/長方形 491">
          <a:extLst>
            <a:ext uri="{FF2B5EF4-FFF2-40B4-BE49-F238E27FC236}">
              <a16:creationId xmlns:a16="http://schemas.microsoft.com/office/drawing/2014/main" id="{00000000-0008-0000-0600-0000EC010000}"/>
            </a:ext>
          </a:extLst>
        </xdr:cNvPr>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3" name="正方形/長方形 492">
          <a:extLst>
            <a:ext uri="{FF2B5EF4-FFF2-40B4-BE49-F238E27FC236}">
              <a16:creationId xmlns:a16="http://schemas.microsoft.com/office/drawing/2014/main" id="{00000000-0008-0000-0600-0000ED010000}"/>
            </a:ext>
          </a:extLst>
        </xdr:cNvPr>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917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38</xdr:row>
      <xdr:rowOff>123825</xdr:rowOff>
    </xdr:from>
    <xdr:ext cx="247650" cy="25717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2000" y="6638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917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36</xdr:row>
      <xdr:rowOff>142875</xdr:rowOff>
    </xdr:from>
    <xdr:ext cx="600075" cy="25717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49100" y="6315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917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34</xdr:row>
      <xdr:rowOff>161925</xdr:rowOff>
    </xdr:from>
    <xdr:ext cx="600075" cy="25717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49100" y="5991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917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33</xdr:row>
      <xdr:rowOff>9525</xdr:rowOff>
    </xdr:from>
    <xdr:ext cx="600075" cy="2571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49100" y="566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917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31</xdr:row>
      <xdr:rowOff>19050</xdr:rowOff>
    </xdr:from>
    <xdr:ext cx="600075" cy="25717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49100" y="5334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917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29</xdr:row>
      <xdr:rowOff>38100</xdr:rowOff>
    </xdr:from>
    <xdr:ext cx="600075" cy="25717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49100" y="5010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27</xdr:row>
      <xdr:rowOff>57150</xdr:rowOff>
    </xdr:from>
    <xdr:ext cx="600075" cy="25717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4910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6325" y="52959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123825</xdr:rowOff>
    </xdr:from>
    <xdr:ext cx="247650" cy="25717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63950" y="6810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95250</xdr:rowOff>
    </xdr:from>
    <xdr:ext cx="600075" cy="25717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63950"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456,153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51192</xdr:rowOff>
    </xdr:from>
    <xdr:to>
      <xdr:col>85</xdr:col>
      <xdr:colOff>127000</xdr:colOff>
      <xdr:row>39</xdr:row>
      <xdr:rowOff>74484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78125" y="6734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38100</xdr:rowOff>
    </xdr:from>
    <xdr:ext cx="466725" cy="25717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6395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9,387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fLocksText="0">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5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51192</xdr:rowOff>
    </xdr:from>
    <xdr:to>
      <xdr:col>81</xdr:col>
      <xdr:colOff>50800</xdr:colOff>
      <xdr:row>39</xdr:row>
      <xdr:rowOff>60692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4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fLocksText="0">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37</xdr:row>
      <xdr:rowOff>114300</xdr:rowOff>
    </xdr:from>
    <xdr:ext cx="533400" cy="25717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142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60692</xdr:rowOff>
    </xdr:from>
    <xdr:to>
      <xdr:col>76</xdr:col>
      <xdr:colOff>114300</xdr:colOff>
      <xdr:row>39</xdr:row>
      <xdr:rowOff>98108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6475" y="67437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fLocksText="0">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4675" y="6686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123825</xdr:rowOff>
    </xdr:from>
    <xdr:ext cx="533400" cy="25717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16075" y="6467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94516</xdr:rowOff>
    </xdr:from>
    <xdr:to>
      <xdr:col>71</xdr:col>
      <xdr:colOff>177800</xdr:colOff>
      <xdr:row>39</xdr:row>
      <xdr:rowOff>98108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1125" y="6781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fLocksText="0">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493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37</xdr:row>
      <xdr:rowOff>133350</xdr:rowOff>
    </xdr:from>
    <xdr:ext cx="466725" cy="25717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477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fLocksText="0">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5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37</xdr:row>
      <xdr:rowOff>152400</xdr:rowOff>
    </xdr:from>
    <xdr:ext cx="466725" cy="25717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3000" y="649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23684</xdr:rowOff>
    </xdr:from>
    <xdr:to>
      <xdr:col>85</xdr:col>
      <xdr:colOff>177800</xdr:colOff>
      <xdr:row>39</xdr:row>
      <xdr:rowOff>125284</xdr:rowOff>
    </xdr:to>
    <xdr:sp macro="" textlink="" fLocksText="0">
      <xdr:nvSpPr>
        <xdr:cNvPr id="535" name="楕円 534">
          <a:extLst>
            <a:ext uri="{FF2B5EF4-FFF2-40B4-BE49-F238E27FC236}">
              <a16:creationId xmlns:a16="http://schemas.microsoft.com/office/drawing/2014/main" id="{00000000-0008-0000-0600-000017020000}"/>
            </a:ext>
          </a:extLst>
        </xdr:cNvPr>
        <xdr:cNvSpPr/>
      </xdr:nvSpPr>
      <xdr:spPr>
        <a:xfrm>
          <a:off x="16268700" y="6705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38</xdr:row>
      <xdr:rowOff>171450</xdr:rowOff>
    </xdr:from>
    <xdr:ext cx="466725" cy="25717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6395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392</xdr:rowOff>
    </xdr:from>
    <xdr:to>
      <xdr:col>81</xdr:col>
      <xdr:colOff>101600</xdr:colOff>
      <xdr:row>39</xdr:row>
      <xdr:rowOff>101992</xdr:rowOff>
    </xdr:to>
    <xdr:sp macro="" textlink="" fLocksText="0">
      <xdr:nvSpPr>
        <xdr:cNvPr id="537" name="楕円 536">
          <a:extLst>
            <a:ext uri="{FF2B5EF4-FFF2-40B4-BE49-F238E27FC236}">
              <a16:creationId xmlns:a16="http://schemas.microsoft.com/office/drawing/2014/main" id="{00000000-0008-0000-0600-000019020000}"/>
            </a:ext>
          </a:extLst>
        </xdr:cNvPr>
        <xdr:cNvSpPr/>
      </xdr:nvSpPr>
      <xdr:spPr>
        <a:xfrm>
          <a:off x="15430500" y="6686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39</xdr:row>
      <xdr:rowOff>95250</xdr:rowOff>
    </xdr:from>
    <xdr:ext cx="533400" cy="25717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1425" y="6781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9892</xdr:rowOff>
    </xdr:from>
    <xdr:to>
      <xdr:col>76</xdr:col>
      <xdr:colOff>165100</xdr:colOff>
      <xdr:row>39</xdr:row>
      <xdr:rowOff>111492</xdr:rowOff>
    </xdr:to>
    <xdr:sp macro="" textlink="" fLocksText="0">
      <xdr:nvSpPr>
        <xdr:cNvPr id="539" name="楕円 538">
          <a:extLst>
            <a:ext uri="{FF2B5EF4-FFF2-40B4-BE49-F238E27FC236}">
              <a16:creationId xmlns:a16="http://schemas.microsoft.com/office/drawing/2014/main" id="{00000000-0008-0000-0600-00001B020000}"/>
            </a:ext>
          </a:extLst>
        </xdr:cNvPr>
        <xdr:cNvSpPr/>
      </xdr:nvSpPr>
      <xdr:spPr>
        <a:xfrm>
          <a:off x="14544675" y="6696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39</xdr:row>
      <xdr:rowOff>104775</xdr:rowOff>
    </xdr:from>
    <xdr:ext cx="533400" cy="25717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16075" y="6791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47308</xdr:rowOff>
    </xdr:from>
    <xdr:to>
      <xdr:col>72</xdr:col>
      <xdr:colOff>38100</xdr:colOff>
      <xdr:row>39</xdr:row>
      <xdr:rowOff>148908</xdr:rowOff>
    </xdr:to>
    <xdr:sp macro="" textlink="" fLocksText="0">
      <xdr:nvSpPr>
        <xdr:cNvPr id="541" name="楕円 540">
          <a:extLst>
            <a:ext uri="{FF2B5EF4-FFF2-40B4-BE49-F238E27FC236}">
              <a16:creationId xmlns:a16="http://schemas.microsoft.com/office/drawing/2014/main" id="{00000000-0008-0000-0600-00001D020000}"/>
            </a:ext>
          </a:extLst>
        </xdr:cNvPr>
        <xdr:cNvSpPr/>
      </xdr:nvSpPr>
      <xdr:spPr>
        <a:xfrm>
          <a:off x="13649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39</xdr:row>
      <xdr:rowOff>142875</xdr:rowOff>
    </xdr:from>
    <xdr:ext cx="381000" cy="25717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06450" y="68294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43716</xdr:rowOff>
    </xdr:from>
    <xdr:to>
      <xdr:col>67</xdr:col>
      <xdr:colOff>101600</xdr:colOff>
      <xdr:row>39</xdr:row>
      <xdr:rowOff>145316</xdr:rowOff>
    </xdr:to>
    <xdr:sp macro="" textlink="" fLocksText="0">
      <xdr:nvSpPr>
        <xdr:cNvPr id="543" name="楕円 542">
          <a:extLst>
            <a:ext uri="{FF2B5EF4-FFF2-40B4-BE49-F238E27FC236}">
              <a16:creationId xmlns:a16="http://schemas.microsoft.com/office/drawing/2014/main" id="{00000000-0008-0000-0600-00001F020000}"/>
            </a:ext>
          </a:extLst>
        </xdr:cNvPr>
        <xdr:cNvSpPr/>
      </xdr:nvSpPr>
      <xdr:spPr>
        <a:xfrm>
          <a:off x="12763500" y="6734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39</xdr:row>
      <xdr:rowOff>133350</xdr:rowOff>
    </xdr:from>
    <xdr:ext cx="466725" cy="25717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3000" y="681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45" name="正方形/長方形 544">
          <a:extLst>
            <a:ext uri="{FF2B5EF4-FFF2-40B4-BE49-F238E27FC236}">
              <a16:creationId xmlns:a16="http://schemas.microsoft.com/office/drawing/2014/main" id="{00000000-0008-0000-0600-000021020000}"/>
            </a:ext>
          </a:extLst>
        </xdr:cNvPr>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48" name="正方形/長方形 547">
          <a:extLst>
            <a:ext uri="{FF2B5EF4-FFF2-40B4-BE49-F238E27FC236}">
              <a16:creationId xmlns:a16="http://schemas.microsoft.com/office/drawing/2014/main" id="{00000000-0008-0000-0600-000024020000}"/>
            </a:ext>
          </a:extLst>
        </xdr:cNvPr>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49" name="正方形/長方形 548">
          <a:extLst>
            <a:ext uri="{FF2B5EF4-FFF2-40B4-BE49-F238E27FC236}">
              <a16:creationId xmlns:a16="http://schemas.microsoft.com/office/drawing/2014/main" id="{00000000-0008-0000-0600-000025020000}"/>
            </a:ext>
          </a:extLst>
        </xdr:cNvPr>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0" name="正方形/長方形 549">
          <a:extLst>
            <a:ext uri="{FF2B5EF4-FFF2-40B4-BE49-F238E27FC236}">
              <a16:creationId xmlns:a16="http://schemas.microsoft.com/office/drawing/2014/main" id="{00000000-0008-0000-0600-000026020000}"/>
            </a:ext>
          </a:extLst>
        </xdr:cNvPr>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1" name="正方形/長方形 550">
          <a:extLst>
            <a:ext uri="{FF2B5EF4-FFF2-40B4-BE49-F238E27FC236}">
              <a16:creationId xmlns:a16="http://schemas.microsoft.com/office/drawing/2014/main" id="{00000000-0008-0000-0600-000027020000}"/>
            </a:ext>
          </a:extLst>
        </xdr:cNvPr>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2" name="正方形/長方形 551">
          <a:extLst>
            <a:ext uri="{FF2B5EF4-FFF2-40B4-BE49-F238E27FC236}">
              <a16:creationId xmlns:a16="http://schemas.microsoft.com/office/drawing/2014/main" id="{00000000-0008-0000-0600-000028020000}"/>
            </a:ext>
          </a:extLst>
        </xdr:cNvPr>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917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58</xdr:row>
      <xdr:rowOff>123825</xdr:rowOff>
    </xdr:from>
    <xdr:ext cx="247650" cy="25717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2000"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917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56</xdr:row>
      <xdr:rowOff>142875</xdr:rowOff>
    </xdr:from>
    <xdr:ext cx="247650" cy="25717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2000" y="9744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917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54</xdr:row>
      <xdr:rowOff>161925</xdr:rowOff>
    </xdr:from>
    <xdr:ext cx="247650" cy="25717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2000" y="94202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917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53</xdr:row>
      <xdr:rowOff>9525</xdr:rowOff>
    </xdr:from>
    <xdr:ext cx="247650" cy="25717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20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917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123825</xdr:colOff>
      <xdr:row>51</xdr:row>
      <xdr:rowOff>19050</xdr:rowOff>
    </xdr:from>
    <xdr:ext cx="314325" cy="25717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25325" y="87630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917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123825</xdr:colOff>
      <xdr:row>49</xdr:row>
      <xdr:rowOff>38100</xdr:rowOff>
    </xdr:from>
    <xdr:ext cx="314325" cy="25717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25325" y="843915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123825</xdr:colOff>
      <xdr:row>47</xdr:row>
      <xdr:rowOff>57150</xdr:rowOff>
    </xdr:from>
    <xdr:ext cx="314325" cy="25717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25325" y="81153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6325" y="10210800"/>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142875</xdr:rowOff>
    </xdr:from>
    <xdr:ext cx="247650" cy="25717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6395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0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142875</xdr:rowOff>
    </xdr:from>
    <xdr:ext cx="247650" cy="25717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63950" y="99155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0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78125" y="1021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28575</xdr:rowOff>
    </xdr:from>
    <xdr:ext cx="247650" cy="25717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6395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fLocksText="0">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0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fLocksText="0">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3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76200</xdr:colOff>
      <xdr:row>49</xdr:row>
      <xdr:rowOff>123825</xdr:rowOff>
    </xdr:from>
    <xdr:ext cx="314325" cy="25717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16200" y="85248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6475" y="10210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fLocksText="0">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4675" y="10163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59</xdr:row>
      <xdr:rowOff>142875</xdr:rowOff>
    </xdr:from>
    <xdr:ext cx="247650" cy="25717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5895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1125" y="10210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fLocksText="0">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49325"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59</xdr:row>
      <xdr:rowOff>142875</xdr:rowOff>
    </xdr:from>
    <xdr:ext cx="247650" cy="25717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3125"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fLocksText="0">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59</xdr:row>
      <xdr:rowOff>142875</xdr:rowOff>
    </xdr:from>
    <xdr:ext cx="247650" cy="25717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730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fLocksText="0">
      <xdr:nvSpPr>
        <xdr:cNvPr id="594" name="楕円 593">
          <a:extLst>
            <a:ext uri="{FF2B5EF4-FFF2-40B4-BE49-F238E27FC236}">
              <a16:creationId xmlns:a16="http://schemas.microsoft.com/office/drawing/2014/main" id="{00000000-0008-0000-0600-000052020000}"/>
            </a:ext>
          </a:extLst>
        </xdr:cNvPr>
        <xdr:cNvSpPr/>
      </xdr:nvSpPr>
      <xdr:spPr>
        <a:xfrm>
          <a:off x="162687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58</xdr:row>
      <xdr:rowOff>85725</xdr:rowOff>
    </xdr:from>
    <xdr:ext cx="247650" cy="25717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63950" y="100298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fLocksText="0">
      <xdr:nvSpPr>
        <xdr:cNvPr id="596" name="楕円 595">
          <a:extLst>
            <a:ext uri="{FF2B5EF4-FFF2-40B4-BE49-F238E27FC236}">
              <a16:creationId xmlns:a16="http://schemas.microsoft.com/office/drawing/2014/main" id="{00000000-0008-0000-0600-000054020000}"/>
            </a:ext>
          </a:extLst>
        </xdr:cNvPr>
        <xdr:cNvSpPr/>
      </xdr:nvSpPr>
      <xdr:spPr>
        <a:xfrm>
          <a:off x="154305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114300</xdr:colOff>
      <xdr:row>59</xdr:row>
      <xdr:rowOff>142875</xdr:rowOff>
    </xdr:from>
    <xdr:ext cx="247650" cy="25717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430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fLocksText="0">
      <xdr:nvSpPr>
        <xdr:cNvPr id="598" name="楕円 597">
          <a:extLst>
            <a:ext uri="{FF2B5EF4-FFF2-40B4-BE49-F238E27FC236}">
              <a16:creationId xmlns:a16="http://schemas.microsoft.com/office/drawing/2014/main" id="{00000000-0008-0000-0600-000056020000}"/>
            </a:ext>
          </a:extLst>
        </xdr:cNvPr>
        <xdr:cNvSpPr/>
      </xdr:nvSpPr>
      <xdr:spPr>
        <a:xfrm>
          <a:off x="14544675" y="10163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57</xdr:row>
      <xdr:rowOff>161925</xdr:rowOff>
    </xdr:from>
    <xdr:ext cx="247650" cy="25717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58950" y="9934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fLocksText="0">
      <xdr:nvSpPr>
        <xdr:cNvPr id="600" name="楕円 599">
          <a:extLst>
            <a:ext uri="{FF2B5EF4-FFF2-40B4-BE49-F238E27FC236}">
              <a16:creationId xmlns:a16="http://schemas.microsoft.com/office/drawing/2014/main" id="{00000000-0008-0000-0600-000058020000}"/>
            </a:ext>
          </a:extLst>
        </xdr:cNvPr>
        <xdr:cNvSpPr/>
      </xdr:nvSpPr>
      <xdr:spPr>
        <a:xfrm>
          <a:off x="13649325"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57</xdr:row>
      <xdr:rowOff>161925</xdr:rowOff>
    </xdr:from>
    <xdr:ext cx="247650" cy="25717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3125" y="9934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fLocksText="0">
      <xdr:nvSpPr>
        <xdr:cNvPr id="602" name="楕円 601">
          <a:extLst>
            <a:ext uri="{FF2B5EF4-FFF2-40B4-BE49-F238E27FC236}">
              <a16:creationId xmlns:a16="http://schemas.microsoft.com/office/drawing/2014/main" id="{00000000-0008-0000-0600-00005A020000}"/>
            </a:ext>
          </a:extLst>
        </xdr:cNvPr>
        <xdr:cNvSpPr/>
      </xdr:nvSpPr>
      <xdr:spPr>
        <a:xfrm>
          <a:off x="127635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57</xdr:row>
      <xdr:rowOff>161925</xdr:rowOff>
    </xdr:from>
    <xdr:ext cx="247650" cy="25717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7300" y="9934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4" name="正方形/長方形 603">
          <a:extLst>
            <a:ext uri="{FF2B5EF4-FFF2-40B4-BE49-F238E27FC236}">
              <a16:creationId xmlns:a16="http://schemas.microsoft.com/office/drawing/2014/main" id="{00000000-0008-0000-0600-00005C020000}"/>
            </a:ext>
          </a:extLst>
        </xdr:cNvPr>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7" name="正方形/長方形 606">
          <a:extLst>
            <a:ext uri="{FF2B5EF4-FFF2-40B4-BE49-F238E27FC236}">
              <a16:creationId xmlns:a16="http://schemas.microsoft.com/office/drawing/2014/main" id="{00000000-0008-0000-0600-00005F020000}"/>
            </a:ext>
          </a:extLst>
        </xdr:cNvPr>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8" name="正方形/長方形 607">
          <a:extLst>
            <a:ext uri="{FF2B5EF4-FFF2-40B4-BE49-F238E27FC236}">
              <a16:creationId xmlns:a16="http://schemas.microsoft.com/office/drawing/2014/main" id="{00000000-0008-0000-0600-000060020000}"/>
            </a:ext>
          </a:extLst>
        </xdr:cNvPr>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9" name="正方形/長方形 608">
          <a:extLst>
            <a:ext uri="{FF2B5EF4-FFF2-40B4-BE49-F238E27FC236}">
              <a16:creationId xmlns:a16="http://schemas.microsoft.com/office/drawing/2014/main" id="{00000000-0008-0000-0600-000061020000}"/>
            </a:ext>
          </a:extLst>
        </xdr:cNvPr>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0" name="正方形/長方形 609">
          <a:extLst>
            <a:ext uri="{FF2B5EF4-FFF2-40B4-BE49-F238E27FC236}">
              <a16:creationId xmlns:a16="http://schemas.microsoft.com/office/drawing/2014/main" id="{00000000-0008-0000-0600-000062020000}"/>
            </a:ext>
          </a:extLst>
        </xdr:cNvPr>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1" name="正方形/長方形 610">
          <a:extLst>
            <a:ext uri="{FF2B5EF4-FFF2-40B4-BE49-F238E27FC236}">
              <a16:creationId xmlns:a16="http://schemas.microsoft.com/office/drawing/2014/main" id="{00000000-0008-0000-0600-000063020000}"/>
            </a:ext>
          </a:extLst>
        </xdr:cNvPr>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917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123825</xdr:rowOff>
    </xdr:from>
    <xdr:ext cx="247650" cy="25717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2000"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917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76</xdr:row>
      <xdr:rowOff>142875</xdr:rowOff>
    </xdr:from>
    <xdr:ext cx="533400" cy="25717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06250"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917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74</xdr:row>
      <xdr:rowOff>161925</xdr:rowOff>
    </xdr:from>
    <xdr:ext cx="600075" cy="25717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49100" y="12849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917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73</xdr:row>
      <xdr:rowOff>9525</xdr:rowOff>
    </xdr:from>
    <xdr:ext cx="600075" cy="25717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49100" y="12525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917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71</xdr:row>
      <xdr:rowOff>19050</xdr:rowOff>
    </xdr:from>
    <xdr:ext cx="600075" cy="25717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49100"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917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69</xdr:row>
      <xdr:rowOff>38100</xdr:rowOff>
    </xdr:from>
    <xdr:ext cx="600075" cy="25717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4910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8" name="公債費グラフ枠">
          <a:extLst>
            <a:ext uri="{FF2B5EF4-FFF2-40B4-BE49-F238E27FC236}">
              <a16:creationId xmlns:a16="http://schemas.microsoft.com/office/drawing/2014/main" id="{00000000-0008-0000-0600-000074020000}"/>
            </a:ext>
          </a:extLst>
        </xdr:cNvPr>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6325" y="1223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133350</xdr:rowOff>
    </xdr:from>
    <xdr:ext cx="533400" cy="25717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63950" y="13506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0</xdr:rowOff>
    </xdr:from>
    <xdr:ext cx="600075" cy="25717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63950" y="12001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216,732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30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9593</xdr:rowOff>
    </xdr:from>
    <xdr:to>
      <xdr:col>85</xdr:col>
      <xdr:colOff>127000</xdr:colOff>
      <xdr:row>77</xdr:row>
      <xdr:rowOff>33082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78125" y="13211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123825</xdr:rowOff>
    </xdr:from>
    <xdr:ext cx="533400" cy="25717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6395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fLocksText="0">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82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77</xdr:row>
      <xdr:rowOff>33082</xdr:rowOff>
    </xdr:from>
    <xdr:to>
      <xdr:col>81</xdr:col>
      <xdr:colOff>50800</xdr:colOff>
      <xdr:row>77</xdr:row>
      <xdr:rowOff>53603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0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fLocksText="0">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77</xdr:row>
      <xdr:rowOff>104775</xdr:rowOff>
    </xdr:from>
    <xdr:ext cx="533400" cy="25717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1425" y="13306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53603</xdr:rowOff>
    </xdr:from>
    <xdr:to>
      <xdr:col>76</xdr:col>
      <xdr:colOff>114300</xdr:colOff>
      <xdr:row>77</xdr:row>
      <xdr:rowOff>63458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6475" y="13258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fLocksText="0">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4675" y="13201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75</xdr:row>
      <xdr:rowOff>114300</xdr:rowOff>
    </xdr:from>
    <xdr:ext cx="533400" cy="25717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16075" y="12973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63458</xdr:rowOff>
    </xdr:from>
    <xdr:to>
      <xdr:col>71</xdr:col>
      <xdr:colOff>177800</xdr:colOff>
      <xdr:row>77</xdr:row>
      <xdr:rowOff>74614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1125" y="132683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fLocksText="0">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49325" y="13220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77</xdr:row>
      <xdr:rowOff>114300</xdr:rowOff>
    </xdr:from>
    <xdr:ext cx="533400" cy="25717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0250"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fLocksText="0">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75</xdr:row>
      <xdr:rowOff>133350</xdr:rowOff>
    </xdr:from>
    <xdr:ext cx="533400" cy="25717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4425" y="1299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130243</xdr:rowOff>
    </xdr:from>
    <xdr:to>
      <xdr:col>85</xdr:col>
      <xdr:colOff>177800</xdr:colOff>
      <xdr:row>77</xdr:row>
      <xdr:rowOff>60393</xdr:rowOff>
    </xdr:to>
    <xdr:sp macro="" textlink="" fLocksText="0">
      <xdr:nvSpPr>
        <xdr:cNvPr id="653" name="楕円 652">
          <a:extLst>
            <a:ext uri="{FF2B5EF4-FFF2-40B4-BE49-F238E27FC236}">
              <a16:creationId xmlns:a16="http://schemas.microsoft.com/office/drawing/2014/main" id="{00000000-0008-0000-0600-00008D020000}"/>
            </a:ext>
          </a:extLst>
        </xdr:cNvPr>
        <xdr:cNvSpPr/>
      </xdr:nvSpPr>
      <xdr:spPr>
        <a:xfrm>
          <a:off x="16268700"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75</xdr:row>
      <xdr:rowOff>152400</xdr:rowOff>
    </xdr:from>
    <xdr:ext cx="533400" cy="25717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63950" y="13011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153732</xdr:rowOff>
    </xdr:from>
    <xdr:to>
      <xdr:col>81</xdr:col>
      <xdr:colOff>101600</xdr:colOff>
      <xdr:row>77</xdr:row>
      <xdr:rowOff>83882</xdr:rowOff>
    </xdr:to>
    <xdr:sp macro="" textlink="" fLocksText="0">
      <xdr:nvSpPr>
        <xdr:cNvPr id="655" name="楕円 654">
          <a:extLst>
            <a:ext uri="{FF2B5EF4-FFF2-40B4-BE49-F238E27FC236}">
              <a16:creationId xmlns:a16="http://schemas.microsoft.com/office/drawing/2014/main" id="{00000000-0008-0000-0600-00008F020000}"/>
            </a:ext>
          </a:extLst>
        </xdr:cNvPr>
        <xdr:cNvSpPr/>
      </xdr:nvSpPr>
      <xdr:spPr>
        <a:xfrm>
          <a:off x="15430500" y="13182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75</xdr:row>
      <xdr:rowOff>104775</xdr:rowOff>
    </xdr:from>
    <xdr:ext cx="533400" cy="25717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1425" y="12963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2803</xdr:rowOff>
    </xdr:from>
    <xdr:to>
      <xdr:col>76</xdr:col>
      <xdr:colOff>165100</xdr:colOff>
      <xdr:row>77</xdr:row>
      <xdr:rowOff>104403</xdr:rowOff>
    </xdr:to>
    <xdr:sp macro="" textlink="" fLocksText="0">
      <xdr:nvSpPr>
        <xdr:cNvPr id="657" name="楕円 656">
          <a:extLst>
            <a:ext uri="{FF2B5EF4-FFF2-40B4-BE49-F238E27FC236}">
              <a16:creationId xmlns:a16="http://schemas.microsoft.com/office/drawing/2014/main" id="{00000000-0008-0000-0600-000091020000}"/>
            </a:ext>
          </a:extLst>
        </xdr:cNvPr>
        <xdr:cNvSpPr/>
      </xdr:nvSpPr>
      <xdr:spPr>
        <a:xfrm>
          <a:off x="14544675" y="1320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77</xdr:row>
      <xdr:rowOff>95250</xdr:rowOff>
    </xdr:from>
    <xdr:ext cx="533400" cy="25717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16075" y="1329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12658</xdr:rowOff>
    </xdr:from>
    <xdr:to>
      <xdr:col>72</xdr:col>
      <xdr:colOff>38100</xdr:colOff>
      <xdr:row>77</xdr:row>
      <xdr:rowOff>114258</xdr:rowOff>
    </xdr:to>
    <xdr:sp macro="" textlink="" fLocksText="0">
      <xdr:nvSpPr>
        <xdr:cNvPr id="659" name="楕円 658">
          <a:extLst>
            <a:ext uri="{FF2B5EF4-FFF2-40B4-BE49-F238E27FC236}">
              <a16:creationId xmlns:a16="http://schemas.microsoft.com/office/drawing/2014/main" id="{00000000-0008-0000-0600-000093020000}"/>
            </a:ext>
          </a:extLst>
        </xdr:cNvPr>
        <xdr:cNvSpPr/>
      </xdr:nvSpPr>
      <xdr:spPr>
        <a:xfrm>
          <a:off x="13649325" y="13211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75</xdr:row>
      <xdr:rowOff>133350</xdr:rowOff>
    </xdr:from>
    <xdr:ext cx="533400"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0250" y="1299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23814</xdr:rowOff>
    </xdr:from>
    <xdr:to>
      <xdr:col>67</xdr:col>
      <xdr:colOff>101600</xdr:colOff>
      <xdr:row>77</xdr:row>
      <xdr:rowOff>125414</xdr:rowOff>
    </xdr:to>
    <xdr:sp macro="" textlink="" fLocksText="0">
      <xdr:nvSpPr>
        <xdr:cNvPr id="661" name="楕円 660">
          <a:extLst>
            <a:ext uri="{FF2B5EF4-FFF2-40B4-BE49-F238E27FC236}">
              <a16:creationId xmlns:a16="http://schemas.microsoft.com/office/drawing/2014/main" id="{00000000-0008-0000-0600-000095020000}"/>
            </a:ext>
          </a:extLst>
        </xdr:cNvPr>
        <xdr:cNvSpPr/>
      </xdr:nvSpPr>
      <xdr:spPr>
        <a:xfrm>
          <a:off x="12763500" y="13230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77</xdr:row>
      <xdr:rowOff>114300</xdr:rowOff>
    </xdr:from>
    <xdr:ext cx="533400" cy="25717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4425"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3" name="正方形/長方形 662">
          <a:extLst>
            <a:ext uri="{FF2B5EF4-FFF2-40B4-BE49-F238E27FC236}">
              <a16:creationId xmlns:a16="http://schemas.microsoft.com/office/drawing/2014/main" id="{00000000-0008-0000-0600-000097020000}"/>
            </a:ext>
          </a:extLst>
        </xdr:cNvPr>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6" name="正方形/長方形 665">
          <a:extLst>
            <a:ext uri="{FF2B5EF4-FFF2-40B4-BE49-F238E27FC236}">
              <a16:creationId xmlns:a16="http://schemas.microsoft.com/office/drawing/2014/main" id="{00000000-0008-0000-0600-00009A020000}"/>
            </a:ext>
          </a:extLst>
        </xdr:cNvPr>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7" name="正方形/長方形 666">
          <a:extLst>
            <a:ext uri="{FF2B5EF4-FFF2-40B4-BE49-F238E27FC236}">
              <a16:creationId xmlns:a16="http://schemas.microsoft.com/office/drawing/2014/main" id="{00000000-0008-0000-0600-00009B020000}"/>
            </a:ext>
          </a:extLst>
        </xdr:cNvPr>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8" name="正方形/長方形 667">
          <a:extLst>
            <a:ext uri="{FF2B5EF4-FFF2-40B4-BE49-F238E27FC236}">
              <a16:creationId xmlns:a16="http://schemas.microsoft.com/office/drawing/2014/main" id="{00000000-0008-0000-0600-00009C020000}"/>
            </a:ext>
          </a:extLst>
        </xdr:cNvPr>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9" name="正方形/長方形 668">
          <a:extLst>
            <a:ext uri="{FF2B5EF4-FFF2-40B4-BE49-F238E27FC236}">
              <a16:creationId xmlns:a16="http://schemas.microsoft.com/office/drawing/2014/main" id="{00000000-0008-0000-0600-00009D020000}"/>
            </a:ext>
          </a:extLst>
        </xdr:cNvPr>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0" name="正方形/長方形 669">
          <a:extLst>
            <a:ext uri="{FF2B5EF4-FFF2-40B4-BE49-F238E27FC236}">
              <a16:creationId xmlns:a16="http://schemas.microsoft.com/office/drawing/2014/main" id="{00000000-0008-0000-0600-00009E020000}"/>
            </a:ext>
          </a:extLst>
        </xdr:cNvPr>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917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97</xdr:row>
      <xdr:rowOff>171450</xdr:rowOff>
    </xdr:from>
    <xdr:ext cx="247650" cy="25717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2000" y="16802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917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95</xdr:row>
      <xdr:rowOff>57150</xdr:rowOff>
    </xdr:from>
    <xdr:ext cx="533400" cy="25717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06250"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917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92</xdr:row>
      <xdr:rowOff>114300</xdr:rowOff>
    </xdr:from>
    <xdr:ext cx="600075" cy="25717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49100" y="15887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917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89</xdr:row>
      <xdr:rowOff>171450</xdr:rowOff>
    </xdr:from>
    <xdr:ext cx="600075" cy="25717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4910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3" name="積立金グラフ枠">
          <a:extLst>
            <a:ext uri="{FF2B5EF4-FFF2-40B4-BE49-F238E27FC236}">
              <a16:creationId xmlns:a16="http://schemas.microsoft.com/office/drawing/2014/main" id="{00000000-0008-0000-0600-0000AB020000}"/>
            </a:ext>
          </a:extLst>
        </xdr:cNvPr>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6325" y="155543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142875</xdr:rowOff>
    </xdr:from>
    <xdr:ext cx="381000" cy="25717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63950" y="169449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590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5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76200</xdr:rowOff>
    </xdr:from>
    <xdr:ext cx="600075" cy="25717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63950" y="153352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151,262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4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32550</xdr:rowOff>
    </xdr:from>
    <xdr:to>
      <xdr:col>85</xdr:col>
      <xdr:colOff>127000</xdr:colOff>
      <xdr:row>97</xdr:row>
      <xdr:rowOff>77301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78125" y="164877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161925</xdr:rowOff>
    </xdr:from>
    <xdr:ext cx="533400" cy="25717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63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fLocksText="0">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70763</xdr:rowOff>
    </xdr:from>
    <xdr:to>
      <xdr:col>81</xdr:col>
      <xdr:colOff>50800</xdr:colOff>
      <xdr:row>97</xdr:row>
      <xdr:rowOff>77301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6973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fLocksText="0">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02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85725</xdr:rowOff>
    </xdr:from>
    <xdr:ext cx="533400" cy="25717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1425" y="16373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30201</xdr:rowOff>
    </xdr:from>
    <xdr:to>
      <xdr:col>76</xdr:col>
      <xdr:colOff>114300</xdr:colOff>
      <xdr:row>97</xdr:row>
      <xdr:rowOff>70763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6475" y="166592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fLocksText="0">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4675" y="16640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95</xdr:row>
      <xdr:rowOff>123825</xdr:rowOff>
    </xdr:from>
    <xdr:ext cx="533400" cy="25717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16075" y="1641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30201</xdr:rowOff>
    </xdr:from>
    <xdr:to>
      <xdr:col>71</xdr:col>
      <xdr:colOff>177800</xdr:colOff>
      <xdr:row>98</xdr:row>
      <xdr:rowOff>14382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1125" y="16659225"/>
          <a:ext cx="89535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fLocksText="0">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49325" y="16659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97</xdr:row>
      <xdr:rowOff>123825</xdr:rowOff>
    </xdr:from>
    <xdr:ext cx="533400" cy="25717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0250" y="16754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fLocksText="0">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8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161925</xdr:rowOff>
    </xdr:from>
    <xdr:ext cx="533400" cy="25717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4425" y="16449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153200</xdr:rowOff>
    </xdr:from>
    <xdr:to>
      <xdr:col>85</xdr:col>
      <xdr:colOff>177800</xdr:colOff>
      <xdr:row>96</xdr:row>
      <xdr:rowOff>83350</xdr:rowOff>
    </xdr:to>
    <xdr:sp macro="" textlink="" fLocksText="0">
      <xdr:nvSpPr>
        <xdr:cNvPr id="708" name="楕円 707">
          <a:extLst>
            <a:ext uri="{FF2B5EF4-FFF2-40B4-BE49-F238E27FC236}">
              <a16:creationId xmlns:a16="http://schemas.microsoft.com/office/drawing/2014/main" id="{00000000-0008-0000-0600-0000C4020000}"/>
            </a:ext>
          </a:extLst>
        </xdr:cNvPr>
        <xdr:cNvSpPr/>
      </xdr:nvSpPr>
      <xdr:spPr>
        <a:xfrm>
          <a:off x="16268700" y="16440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95</xdr:row>
      <xdr:rowOff>133350</xdr:rowOff>
    </xdr:from>
    <xdr:ext cx="533400" cy="25717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63950"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26501</xdr:rowOff>
    </xdr:from>
    <xdr:to>
      <xdr:col>81</xdr:col>
      <xdr:colOff>101600</xdr:colOff>
      <xdr:row>97</xdr:row>
      <xdr:rowOff>128101</xdr:rowOff>
    </xdr:to>
    <xdr:sp macro="" textlink="" fLocksText="0">
      <xdr:nvSpPr>
        <xdr:cNvPr id="710" name="楕円 709">
          <a:extLst>
            <a:ext uri="{FF2B5EF4-FFF2-40B4-BE49-F238E27FC236}">
              <a16:creationId xmlns:a16="http://schemas.microsoft.com/office/drawing/2014/main" id="{00000000-0008-0000-0600-0000C6020000}"/>
            </a:ext>
          </a:extLst>
        </xdr:cNvPr>
        <xdr:cNvSpPr/>
      </xdr:nvSpPr>
      <xdr:spPr>
        <a:xfrm>
          <a:off x="15430500" y="1665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97</xdr:row>
      <xdr:rowOff>123825</xdr:rowOff>
    </xdr:from>
    <xdr:ext cx="533400" cy="25717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1425" y="16754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19963</xdr:rowOff>
    </xdr:from>
    <xdr:to>
      <xdr:col>76</xdr:col>
      <xdr:colOff>165100</xdr:colOff>
      <xdr:row>97</xdr:row>
      <xdr:rowOff>121563</xdr:rowOff>
    </xdr:to>
    <xdr:sp macro="" textlink="" fLocksText="0">
      <xdr:nvSpPr>
        <xdr:cNvPr id="712" name="楕円 711">
          <a:extLst>
            <a:ext uri="{FF2B5EF4-FFF2-40B4-BE49-F238E27FC236}">
              <a16:creationId xmlns:a16="http://schemas.microsoft.com/office/drawing/2014/main" id="{00000000-0008-0000-0600-0000C8020000}"/>
            </a:ext>
          </a:extLst>
        </xdr:cNvPr>
        <xdr:cNvSpPr/>
      </xdr:nvSpPr>
      <xdr:spPr>
        <a:xfrm>
          <a:off x="14544675" y="16649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97</xdr:row>
      <xdr:rowOff>114300</xdr:rowOff>
    </xdr:from>
    <xdr:ext cx="533400" cy="25717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16075"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150851</xdr:rowOff>
    </xdr:from>
    <xdr:to>
      <xdr:col>72</xdr:col>
      <xdr:colOff>38100</xdr:colOff>
      <xdr:row>97</xdr:row>
      <xdr:rowOff>81001</xdr:rowOff>
    </xdr:to>
    <xdr:sp macro="" textlink="" fLocksText="0">
      <xdr:nvSpPr>
        <xdr:cNvPr id="714" name="楕円 713">
          <a:extLst>
            <a:ext uri="{FF2B5EF4-FFF2-40B4-BE49-F238E27FC236}">
              <a16:creationId xmlns:a16="http://schemas.microsoft.com/office/drawing/2014/main" id="{00000000-0008-0000-0600-0000CA020000}"/>
            </a:ext>
          </a:extLst>
        </xdr:cNvPr>
        <xdr:cNvSpPr/>
      </xdr:nvSpPr>
      <xdr:spPr>
        <a:xfrm>
          <a:off x="13649325" y="16611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95</xdr:row>
      <xdr:rowOff>95250</xdr:rowOff>
    </xdr:from>
    <xdr:ext cx="533400" cy="25717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0250" y="16383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135032</xdr:rowOff>
    </xdr:from>
    <xdr:to>
      <xdr:col>67</xdr:col>
      <xdr:colOff>101600</xdr:colOff>
      <xdr:row>98</xdr:row>
      <xdr:rowOff>65182</xdr:rowOff>
    </xdr:to>
    <xdr:sp macro="" textlink="" fLocksText="0">
      <xdr:nvSpPr>
        <xdr:cNvPr id="716" name="楕円 715">
          <a:extLst>
            <a:ext uri="{FF2B5EF4-FFF2-40B4-BE49-F238E27FC236}">
              <a16:creationId xmlns:a16="http://schemas.microsoft.com/office/drawing/2014/main" id="{00000000-0008-0000-0600-0000CC020000}"/>
            </a:ext>
          </a:extLst>
        </xdr:cNvPr>
        <xdr:cNvSpPr/>
      </xdr:nvSpPr>
      <xdr:spPr>
        <a:xfrm>
          <a:off x="12763500"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98</xdr:row>
      <xdr:rowOff>57150</xdr:rowOff>
    </xdr:from>
    <xdr:ext cx="533400" cy="25717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442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19" name="正方形/長方形 718">
          <a:extLst>
            <a:ext uri="{FF2B5EF4-FFF2-40B4-BE49-F238E27FC236}">
              <a16:creationId xmlns:a16="http://schemas.microsoft.com/office/drawing/2014/main" id="{00000000-0008-0000-0600-0000CF020000}"/>
            </a:ext>
          </a:extLst>
        </xdr:cNvPr>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0" name="正方形/長方形 719">
          <a:extLst>
            <a:ext uri="{FF2B5EF4-FFF2-40B4-BE49-F238E27FC236}">
              <a16:creationId xmlns:a16="http://schemas.microsoft.com/office/drawing/2014/main" id="{00000000-0008-0000-0600-0000D0020000}"/>
            </a:ext>
          </a:extLst>
        </xdr:cNvPr>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37</xdr:row>
      <xdr:rowOff>171450</xdr:rowOff>
    </xdr:from>
    <xdr:ext cx="247650" cy="25717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082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35</xdr:row>
      <xdr:rowOff>57150</xdr:rowOff>
    </xdr:from>
    <xdr:ext cx="533400" cy="25717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460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32</xdr:row>
      <xdr:rowOff>114300</xdr:rowOff>
    </xdr:from>
    <xdr:ext cx="533400" cy="25717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460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29</xdr:row>
      <xdr:rowOff>171450</xdr:rowOff>
    </xdr:from>
    <xdr:ext cx="533400" cy="25717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460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5150" y="5295900"/>
          <a:ext cx="9525"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142875</xdr:rowOff>
    </xdr:from>
    <xdr:ext cx="247650" cy="25717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79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69425" y="6657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533400" cy="25717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59,307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69425" y="5295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115903</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6475" y="6629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xdr:rowOff>
    </xdr:from>
    <xdr:ext cx="466725" cy="25717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4,386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fLocksText="0">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07525" y="650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1125" y="6657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fLocksText="0">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69325" y="650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133350</xdr:colOff>
      <xdr:row>36</xdr:row>
      <xdr:rowOff>114300</xdr:rowOff>
    </xdr:from>
    <xdr:ext cx="466725" cy="25717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98940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103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fLocksText="0">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36</xdr:row>
      <xdr:rowOff>133350</xdr:rowOff>
    </xdr:from>
    <xdr:ext cx="466725" cy="25717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3000" y="6305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98940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9475" y="66103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fLocksText="0">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767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36</xdr:row>
      <xdr:rowOff>152400</xdr:rowOff>
    </xdr:from>
    <xdr:ext cx="466725" cy="25717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07175" y="6324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fLocksText="0">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2325" y="655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36</xdr:row>
      <xdr:rowOff>161925</xdr:rowOff>
    </xdr:from>
    <xdr:ext cx="466725" cy="25717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35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65103</xdr:rowOff>
    </xdr:from>
    <xdr:to>
      <xdr:col>116</xdr:col>
      <xdr:colOff>114300</xdr:colOff>
      <xdr:row>38</xdr:row>
      <xdr:rowOff>166703</xdr:rowOff>
    </xdr:to>
    <xdr:sp macro="" textlink="" fLocksText="0">
      <xdr:nvSpPr>
        <xdr:cNvPr id="763" name="楕円 762">
          <a:extLst>
            <a:ext uri="{FF2B5EF4-FFF2-40B4-BE49-F238E27FC236}">
              <a16:creationId xmlns:a16="http://schemas.microsoft.com/office/drawing/2014/main" id="{00000000-0008-0000-0600-0000FB020000}"/>
            </a:ext>
          </a:extLst>
        </xdr:cNvPr>
        <xdr:cNvSpPr/>
      </xdr:nvSpPr>
      <xdr:spPr>
        <a:xfrm>
          <a:off x="22107525" y="6581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37</xdr:row>
      <xdr:rowOff>152400</xdr:rowOff>
    </xdr:from>
    <xdr:ext cx="466725" cy="25717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9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fLocksText="0">
      <xdr:nvSpPr>
        <xdr:cNvPr id="765" name="楕円 764">
          <a:extLst>
            <a:ext uri="{FF2B5EF4-FFF2-40B4-BE49-F238E27FC236}">
              <a16:creationId xmlns:a16="http://schemas.microsoft.com/office/drawing/2014/main" id="{00000000-0008-0000-0600-0000FD020000}"/>
            </a:ext>
          </a:extLst>
        </xdr:cNvPr>
        <xdr:cNvSpPr/>
      </xdr:nvSpPr>
      <xdr:spPr>
        <a:xfrm>
          <a:off x="2126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39</xdr:row>
      <xdr:rowOff>9525</xdr:rowOff>
    </xdr:from>
    <xdr:ext cx="247650" cy="25717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3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fLocksText="0">
      <xdr:nvSpPr>
        <xdr:cNvPr id="767" name="楕円 766">
          <a:extLst>
            <a:ext uri="{FF2B5EF4-FFF2-40B4-BE49-F238E27FC236}">
              <a16:creationId xmlns:a16="http://schemas.microsoft.com/office/drawing/2014/main" id="{00000000-0008-0000-0600-0000FF020000}"/>
            </a:ext>
          </a:extLst>
        </xdr:cNvPr>
        <xdr:cNvSpPr/>
      </xdr:nvSpPr>
      <xdr:spPr>
        <a:xfrm>
          <a:off x="203835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9525</xdr:rowOff>
    </xdr:from>
    <xdr:ext cx="247650" cy="25717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730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48140</xdr:rowOff>
    </xdr:from>
    <xdr:to>
      <xdr:col>102</xdr:col>
      <xdr:colOff>165100</xdr:colOff>
      <xdr:row>38</xdr:row>
      <xdr:rowOff>149740</xdr:rowOff>
    </xdr:to>
    <xdr:sp macro="" textlink="" fLocksText="0">
      <xdr:nvSpPr>
        <xdr:cNvPr id="769" name="楕円 768">
          <a:extLst>
            <a:ext uri="{FF2B5EF4-FFF2-40B4-BE49-F238E27FC236}">
              <a16:creationId xmlns:a16="http://schemas.microsoft.com/office/drawing/2014/main" id="{00000000-0008-0000-0600-000001030000}"/>
            </a:ext>
          </a:extLst>
        </xdr:cNvPr>
        <xdr:cNvSpPr/>
      </xdr:nvSpPr>
      <xdr:spPr>
        <a:xfrm>
          <a:off x="19497675" y="656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38</xdr:row>
      <xdr:rowOff>142875</xdr:rowOff>
    </xdr:from>
    <xdr:ext cx="466725" cy="25717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07175" y="6657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fLocksText="0">
      <xdr:nvSpPr>
        <xdr:cNvPr id="771" name="楕円 770">
          <a:extLst>
            <a:ext uri="{FF2B5EF4-FFF2-40B4-BE49-F238E27FC236}">
              <a16:creationId xmlns:a16="http://schemas.microsoft.com/office/drawing/2014/main" id="{00000000-0008-0000-0600-000003030000}"/>
            </a:ext>
          </a:extLst>
        </xdr:cNvPr>
        <xdr:cNvSpPr/>
      </xdr:nvSpPr>
      <xdr:spPr>
        <a:xfrm>
          <a:off x="18602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9525</xdr:rowOff>
    </xdr:from>
    <xdr:ext cx="247650" cy="25717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26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74" name="正方形/長方形 773">
          <a:extLst>
            <a:ext uri="{FF2B5EF4-FFF2-40B4-BE49-F238E27FC236}">
              <a16:creationId xmlns:a16="http://schemas.microsoft.com/office/drawing/2014/main" id="{00000000-0008-0000-0600-000006030000}"/>
            </a:ext>
          </a:extLst>
        </xdr:cNvPr>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75" name="正方形/長方形 774">
          <a:extLst>
            <a:ext uri="{FF2B5EF4-FFF2-40B4-BE49-F238E27FC236}">
              <a16:creationId xmlns:a16="http://schemas.microsoft.com/office/drawing/2014/main" id="{00000000-0008-0000-0600-000007030000}"/>
            </a:ext>
          </a:extLst>
        </xdr:cNvPr>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58</xdr:row>
      <xdr:rowOff>76200</xdr:rowOff>
    </xdr:from>
    <xdr:ext cx="247650" cy="25717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082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56</xdr:row>
      <xdr:rowOff>38100</xdr:rowOff>
    </xdr:from>
    <xdr:ext cx="533400" cy="25717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460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53</xdr:row>
      <xdr:rowOff>171450</xdr:rowOff>
    </xdr:from>
    <xdr:ext cx="533400" cy="25717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460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51</xdr:row>
      <xdr:rowOff>133350</xdr:rowOff>
    </xdr:from>
    <xdr:ext cx="533400" cy="25717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460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49</xdr:row>
      <xdr:rowOff>95250</xdr:rowOff>
    </xdr:from>
    <xdr:ext cx="533400" cy="25717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4600" y="849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47</xdr:row>
      <xdr:rowOff>57150</xdr:rowOff>
    </xdr:from>
    <xdr:ext cx="533400" cy="25717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4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5" name="貸付金グラフ枠">
          <a:extLst>
            <a:ext uri="{FF2B5EF4-FFF2-40B4-BE49-F238E27FC236}">
              <a16:creationId xmlns:a16="http://schemas.microsoft.com/office/drawing/2014/main" id="{00000000-0008-0000-0600-00001B030000}"/>
            </a:ext>
          </a:extLst>
        </xdr:cNvPr>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5150" y="8543925"/>
          <a:ext cx="9525"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7650" cy="25717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69425"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85725</xdr:rowOff>
    </xdr:from>
    <xdr:ext cx="533400" cy="25717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42,517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69425" y="8543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8712</xdr:rowOff>
    </xdr:from>
    <xdr:to>
      <xdr:col>116</xdr:col>
      <xdr:colOff>63500</xdr:colOff>
      <xdr:row>59</xdr:row>
      <xdr:rowOff>11722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6475" y="1012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xdr:rowOff>
    </xdr:from>
    <xdr:ext cx="466725" cy="25717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4,566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fLocksText="0">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07525" y="9934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59</xdr:row>
      <xdr:rowOff>1092</xdr:rowOff>
    </xdr:from>
    <xdr:to>
      <xdr:col>111</xdr:col>
      <xdr:colOff>177800</xdr:colOff>
      <xdr:row>59</xdr:row>
      <xdr:rowOff>8712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1125" y="101155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fLocksText="0">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69325" y="9934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133350</xdr:colOff>
      <xdr:row>56</xdr:row>
      <xdr:rowOff>104775</xdr:rowOff>
    </xdr:from>
    <xdr:ext cx="466725" cy="25717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164541</xdr:rowOff>
    </xdr:from>
    <xdr:to>
      <xdr:col>107</xdr:col>
      <xdr:colOff>50800</xdr:colOff>
      <xdr:row>59</xdr:row>
      <xdr:rowOff>1092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60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fLocksText="0">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5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56</xdr:row>
      <xdr:rowOff>104775</xdr:rowOff>
    </xdr:from>
    <xdr:ext cx="466725" cy="25717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3000"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164541</xdr:rowOff>
    </xdr:from>
    <xdr:to>
      <xdr:col>102</xdr:col>
      <xdr:colOff>114300</xdr:colOff>
      <xdr:row>58</xdr:row>
      <xdr:rowOff>170142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9475" y="101060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fLocksText="0">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7675" y="9934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56</xdr:row>
      <xdr:rowOff>104775</xdr:rowOff>
    </xdr:from>
    <xdr:ext cx="466725" cy="25717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07175"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fLocksText="0">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2325" y="9906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56</xdr:row>
      <xdr:rowOff>76200</xdr:rowOff>
    </xdr:from>
    <xdr:ext cx="466725" cy="25717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67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132372</xdr:rowOff>
    </xdr:from>
    <xdr:to>
      <xdr:col>116</xdr:col>
      <xdr:colOff>114300</xdr:colOff>
      <xdr:row>59</xdr:row>
      <xdr:rowOff>62522</xdr:rowOff>
    </xdr:to>
    <xdr:sp macro="" textlink="" fLocksText="0">
      <xdr:nvSpPr>
        <xdr:cNvPr id="820" name="楕円 819">
          <a:extLst>
            <a:ext uri="{FF2B5EF4-FFF2-40B4-BE49-F238E27FC236}">
              <a16:creationId xmlns:a16="http://schemas.microsoft.com/office/drawing/2014/main" id="{00000000-0008-0000-0600-000034030000}"/>
            </a:ext>
          </a:extLst>
        </xdr:cNvPr>
        <xdr:cNvSpPr/>
      </xdr:nvSpPr>
      <xdr:spPr>
        <a:xfrm>
          <a:off x="22107525" y="10077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58</xdr:row>
      <xdr:rowOff>47625</xdr:rowOff>
    </xdr:from>
    <xdr:ext cx="381000" cy="25717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17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129362</xdr:rowOff>
    </xdr:from>
    <xdr:to>
      <xdr:col>112</xdr:col>
      <xdr:colOff>38100</xdr:colOff>
      <xdr:row>59</xdr:row>
      <xdr:rowOff>59512</xdr:rowOff>
    </xdr:to>
    <xdr:sp macro="" textlink="" fLocksText="0">
      <xdr:nvSpPr>
        <xdr:cNvPr id="822" name="楕円 821">
          <a:extLst>
            <a:ext uri="{FF2B5EF4-FFF2-40B4-BE49-F238E27FC236}">
              <a16:creationId xmlns:a16="http://schemas.microsoft.com/office/drawing/2014/main" id="{00000000-0008-0000-0600-000036030000}"/>
            </a:ext>
          </a:extLst>
        </xdr:cNvPr>
        <xdr:cNvSpPr/>
      </xdr:nvSpPr>
      <xdr:spPr>
        <a:xfrm>
          <a:off x="21269325" y="10077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59</xdr:row>
      <xdr:rowOff>47625</xdr:rowOff>
    </xdr:from>
    <xdr:ext cx="381000" cy="25717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26450" y="101631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121742</xdr:rowOff>
    </xdr:from>
    <xdr:to>
      <xdr:col>107</xdr:col>
      <xdr:colOff>101600</xdr:colOff>
      <xdr:row>59</xdr:row>
      <xdr:rowOff>51892</xdr:rowOff>
    </xdr:to>
    <xdr:sp macro="" textlink="" fLocksText="0">
      <xdr:nvSpPr>
        <xdr:cNvPr id="824" name="楕円 823">
          <a:extLst>
            <a:ext uri="{FF2B5EF4-FFF2-40B4-BE49-F238E27FC236}">
              <a16:creationId xmlns:a16="http://schemas.microsoft.com/office/drawing/2014/main" id="{00000000-0008-0000-0600-000038030000}"/>
            </a:ext>
          </a:extLst>
        </xdr:cNvPr>
        <xdr:cNvSpPr/>
      </xdr:nvSpPr>
      <xdr:spPr>
        <a:xfrm>
          <a:off x="20383500"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59</xdr:row>
      <xdr:rowOff>47625</xdr:rowOff>
    </xdr:from>
    <xdr:ext cx="466725" cy="25717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3000" y="1016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113741</xdr:rowOff>
    </xdr:from>
    <xdr:to>
      <xdr:col>102</xdr:col>
      <xdr:colOff>165100</xdr:colOff>
      <xdr:row>59</xdr:row>
      <xdr:rowOff>43891</xdr:rowOff>
    </xdr:to>
    <xdr:sp macro="" textlink="" fLocksText="0">
      <xdr:nvSpPr>
        <xdr:cNvPr id="826" name="楕円 825">
          <a:extLst>
            <a:ext uri="{FF2B5EF4-FFF2-40B4-BE49-F238E27FC236}">
              <a16:creationId xmlns:a16="http://schemas.microsoft.com/office/drawing/2014/main" id="{00000000-0008-0000-0600-00003A030000}"/>
            </a:ext>
          </a:extLst>
        </xdr:cNvPr>
        <xdr:cNvSpPr/>
      </xdr:nvSpPr>
      <xdr:spPr>
        <a:xfrm>
          <a:off x="19497675" y="10058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59</xdr:row>
      <xdr:rowOff>38100</xdr:rowOff>
    </xdr:from>
    <xdr:ext cx="466725" cy="25717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07175" y="10153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119342</xdr:rowOff>
    </xdr:from>
    <xdr:to>
      <xdr:col>98</xdr:col>
      <xdr:colOff>38100</xdr:colOff>
      <xdr:row>59</xdr:row>
      <xdr:rowOff>49492</xdr:rowOff>
    </xdr:to>
    <xdr:sp macro="" textlink="" fLocksText="0">
      <xdr:nvSpPr>
        <xdr:cNvPr id="828" name="楕円 827">
          <a:extLst>
            <a:ext uri="{FF2B5EF4-FFF2-40B4-BE49-F238E27FC236}">
              <a16:creationId xmlns:a16="http://schemas.microsoft.com/office/drawing/2014/main" id="{00000000-0008-0000-0600-00003C030000}"/>
            </a:ext>
          </a:extLst>
        </xdr:cNvPr>
        <xdr:cNvSpPr/>
      </xdr:nvSpPr>
      <xdr:spPr>
        <a:xfrm>
          <a:off x="18602325"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59</xdr:row>
      <xdr:rowOff>38100</xdr:rowOff>
    </xdr:from>
    <xdr:ext cx="466725" cy="25717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350" y="10153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fLocksText="0">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31" name="正方形/長方形 830">
          <a:extLst>
            <a:ext uri="{FF2B5EF4-FFF2-40B4-BE49-F238E27FC236}">
              <a16:creationId xmlns:a16="http://schemas.microsoft.com/office/drawing/2014/main" id="{00000000-0008-0000-0600-00003F030000}"/>
            </a:ext>
          </a:extLst>
        </xdr:cNvPr>
        <xdr:cNvSpPr/>
      </xdr:nvSpPr>
      <xdr:spPr>
        <a:xfrm>
          <a:off x="18411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32" name="正方形/長方形 831">
          <a:extLst>
            <a:ext uri="{FF2B5EF4-FFF2-40B4-BE49-F238E27FC236}">
              <a16:creationId xmlns:a16="http://schemas.microsoft.com/office/drawing/2014/main" id="{00000000-0008-0000-0600-000040030000}"/>
            </a:ext>
          </a:extLst>
        </xdr:cNvPr>
        <xdr:cNvSpPr/>
      </xdr:nvSpPr>
      <xdr:spPr>
        <a:xfrm>
          <a:off x="18411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67</xdr:row>
      <xdr:rowOff>9525</xdr:rowOff>
    </xdr:from>
    <xdr:ext cx="352425" cy="22860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80</xdr:row>
      <xdr:rowOff>114300</xdr:rowOff>
    </xdr:from>
    <xdr:ext cx="247650" cy="25717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0825" y="1383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78</xdr:row>
      <xdr:rowOff>123825</xdr:rowOff>
    </xdr:from>
    <xdr:ext cx="533400" cy="25717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4600" y="1349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76</xdr:row>
      <xdr:rowOff>142875</xdr:rowOff>
    </xdr:from>
    <xdr:ext cx="533400" cy="25717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4600"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74</xdr:row>
      <xdr:rowOff>161925</xdr:rowOff>
    </xdr:from>
    <xdr:ext cx="533400" cy="25717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4600"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73</xdr:row>
      <xdr:rowOff>9525</xdr:rowOff>
    </xdr:from>
    <xdr:ext cx="533400" cy="25717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4600"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71</xdr:row>
      <xdr:rowOff>19050</xdr:rowOff>
    </xdr:from>
    <xdr:ext cx="600075" cy="25717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87925"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69</xdr:row>
      <xdr:rowOff>38100</xdr:rowOff>
    </xdr:from>
    <xdr:ext cx="600075" cy="25717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87925"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67</xdr:row>
      <xdr:rowOff>57150</xdr:rowOff>
    </xdr:from>
    <xdr:ext cx="600075" cy="25717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87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fLocksText="0">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5150" y="12201525"/>
          <a:ext cx="9525"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76200</xdr:rowOff>
    </xdr:from>
    <xdr:ext cx="533400" cy="25717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32,231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69425" y="13439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142875</xdr:rowOff>
    </xdr:from>
    <xdr:ext cx="600075" cy="25717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29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108,441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69425" y="12201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14167</xdr:rowOff>
    </xdr:from>
    <xdr:to>
      <xdr:col>116</xdr:col>
      <xdr:colOff>63500</xdr:colOff>
      <xdr:row>77</xdr:row>
      <xdr:rowOff>44962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6475" y="13211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95250</xdr:rowOff>
    </xdr:from>
    <xdr:ext cx="533400" cy="25717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fLocksText="0">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07525" y="12934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77</xdr:row>
      <xdr:rowOff>32846</xdr:rowOff>
    </xdr:from>
    <xdr:to>
      <xdr:col>111</xdr:col>
      <xdr:colOff>177800</xdr:colOff>
      <xdr:row>77</xdr:row>
      <xdr:rowOff>44962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1125" y="132302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fLocksText="0">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69325" y="12944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74</xdr:row>
      <xdr:rowOff>28575</xdr:rowOff>
    </xdr:from>
    <xdr:ext cx="533400" cy="25717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0250" y="1271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32846</xdr:rowOff>
    </xdr:from>
    <xdr:to>
      <xdr:col>107</xdr:col>
      <xdr:colOff>50800</xdr:colOff>
      <xdr:row>77</xdr:row>
      <xdr:rowOff>54008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30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fLocksText="0">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6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73</xdr:row>
      <xdr:rowOff>152400</xdr:rowOff>
    </xdr:from>
    <xdr:ext cx="533400" cy="25717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4425" y="12668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54008</xdr:rowOff>
    </xdr:from>
    <xdr:to>
      <xdr:col>102</xdr:col>
      <xdr:colOff>114300</xdr:colOff>
      <xdr:row>77</xdr:row>
      <xdr:rowOff>82713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9475" y="132588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fLocksText="0">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7675" y="12896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73</xdr:row>
      <xdr:rowOff>152400</xdr:rowOff>
    </xdr:from>
    <xdr:ext cx="533400" cy="25717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69075" y="12668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fLocksText="0">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2325" y="12915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74</xdr:row>
      <xdr:rowOff>9525</xdr:rowOff>
    </xdr:from>
    <xdr:ext cx="533400" cy="25717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3250" y="1269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64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2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59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134817</xdr:rowOff>
    </xdr:from>
    <xdr:to>
      <xdr:col>116</xdr:col>
      <xdr:colOff>114300</xdr:colOff>
      <xdr:row>77</xdr:row>
      <xdr:rowOff>64967</xdr:rowOff>
    </xdr:to>
    <xdr:sp macro="" textlink="" fLocksText="0">
      <xdr:nvSpPr>
        <xdr:cNvPr id="880" name="楕円 879">
          <a:extLst>
            <a:ext uri="{FF2B5EF4-FFF2-40B4-BE49-F238E27FC236}">
              <a16:creationId xmlns:a16="http://schemas.microsoft.com/office/drawing/2014/main" id="{00000000-0008-0000-0600-000070030000}"/>
            </a:ext>
          </a:extLst>
        </xdr:cNvPr>
        <xdr:cNvSpPr/>
      </xdr:nvSpPr>
      <xdr:spPr>
        <a:xfrm>
          <a:off x="22107525" y="13163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76</xdr:row>
      <xdr:rowOff>114300</xdr:rowOff>
    </xdr:from>
    <xdr:ext cx="533400" cy="25717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44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165612</xdr:rowOff>
    </xdr:from>
    <xdr:to>
      <xdr:col>112</xdr:col>
      <xdr:colOff>38100</xdr:colOff>
      <xdr:row>77</xdr:row>
      <xdr:rowOff>95762</xdr:rowOff>
    </xdr:to>
    <xdr:sp macro="" textlink="" fLocksText="0">
      <xdr:nvSpPr>
        <xdr:cNvPr id="882" name="楕円 881">
          <a:extLst>
            <a:ext uri="{FF2B5EF4-FFF2-40B4-BE49-F238E27FC236}">
              <a16:creationId xmlns:a16="http://schemas.microsoft.com/office/drawing/2014/main" id="{00000000-0008-0000-0600-000072030000}"/>
            </a:ext>
          </a:extLst>
        </xdr:cNvPr>
        <xdr:cNvSpPr/>
      </xdr:nvSpPr>
      <xdr:spPr>
        <a:xfrm>
          <a:off x="21269325" y="13192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77</xdr:row>
      <xdr:rowOff>85725</xdr:rowOff>
    </xdr:from>
    <xdr:ext cx="533400" cy="25717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0250" y="13287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153496</xdr:rowOff>
    </xdr:from>
    <xdr:to>
      <xdr:col>107</xdr:col>
      <xdr:colOff>101600</xdr:colOff>
      <xdr:row>77</xdr:row>
      <xdr:rowOff>83646</xdr:rowOff>
    </xdr:to>
    <xdr:sp macro="" textlink="" fLocksText="0">
      <xdr:nvSpPr>
        <xdr:cNvPr id="884" name="楕円 883">
          <a:extLst>
            <a:ext uri="{FF2B5EF4-FFF2-40B4-BE49-F238E27FC236}">
              <a16:creationId xmlns:a16="http://schemas.microsoft.com/office/drawing/2014/main" id="{00000000-0008-0000-0600-000074030000}"/>
            </a:ext>
          </a:extLst>
        </xdr:cNvPr>
        <xdr:cNvSpPr/>
      </xdr:nvSpPr>
      <xdr:spPr>
        <a:xfrm>
          <a:off x="20383500" y="13182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77</xdr:row>
      <xdr:rowOff>76200</xdr:rowOff>
    </xdr:from>
    <xdr:ext cx="533400" cy="25717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4425" y="1327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3208</xdr:rowOff>
    </xdr:from>
    <xdr:to>
      <xdr:col>102</xdr:col>
      <xdr:colOff>165100</xdr:colOff>
      <xdr:row>77</xdr:row>
      <xdr:rowOff>104808</xdr:rowOff>
    </xdr:to>
    <xdr:sp macro="" textlink="" fLocksText="0">
      <xdr:nvSpPr>
        <xdr:cNvPr id="886" name="楕円 885">
          <a:extLst>
            <a:ext uri="{FF2B5EF4-FFF2-40B4-BE49-F238E27FC236}">
              <a16:creationId xmlns:a16="http://schemas.microsoft.com/office/drawing/2014/main" id="{00000000-0008-0000-0600-000076030000}"/>
            </a:ext>
          </a:extLst>
        </xdr:cNvPr>
        <xdr:cNvSpPr/>
      </xdr:nvSpPr>
      <xdr:spPr>
        <a:xfrm>
          <a:off x="19497675" y="1320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77</xdr:row>
      <xdr:rowOff>95250</xdr:rowOff>
    </xdr:from>
    <xdr:ext cx="533400" cy="25717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69075" y="1329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31913</xdr:rowOff>
    </xdr:from>
    <xdr:to>
      <xdr:col>98</xdr:col>
      <xdr:colOff>38100</xdr:colOff>
      <xdr:row>77</xdr:row>
      <xdr:rowOff>133513</xdr:rowOff>
    </xdr:to>
    <xdr:sp macro="" textlink="" fLocksText="0">
      <xdr:nvSpPr>
        <xdr:cNvPr id="888" name="楕円 887">
          <a:extLst>
            <a:ext uri="{FF2B5EF4-FFF2-40B4-BE49-F238E27FC236}">
              <a16:creationId xmlns:a16="http://schemas.microsoft.com/office/drawing/2014/main" id="{00000000-0008-0000-0600-000078030000}"/>
            </a:ext>
          </a:extLst>
        </xdr:cNvPr>
        <xdr:cNvSpPr/>
      </xdr:nvSpPr>
      <xdr:spPr>
        <a:xfrm>
          <a:off x="18602325" y="13230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77</xdr:row>
      <xdr:rowOff>123825</xdr:rowOff>
    </xdr:from>
    <xdr:ext cx="533400" cy="25717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3250" y="1332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fLocksText="0">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91" name="正方形/長方形 890">
          <a:extLst>
            <a:ext uri="{FF2B5EF4-FFF2-40B4-BE49-F238E27FC236}">
              <a16:creationId xmlns:a16="http://schemas.microsoft.com/office/drawing/2014/main" id="{00000000-0008-0000-0600-00007B030000}"/>
            </a:ext>
          </a:extLst>
        </xdr:cNvPr>
        <xdr:cNvSpPr/>
      </xdr:nvSpPr>
      <xdr:spPr>
        <a:xfrm>
          <a:off x="18411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92" name="正方形/長方形 891">
          <a:extLst>
            <a:ext uri="{FF2B5EF4-FFF2-40B4-BE49-F238E27FC236}">
              <a16:creationId xmlns:a16="http://schemas.microsoft.com/office/drawing/2014/main" id="{00000000-0008-0000-0600-00007C030000}"/>
            </a:ext>
          </a:extLst>
        </xdr:cNvPr>
        <xdr:cNvSpPr/>
      </xdr:nvSpPr>
      <xdr:spPr>
        <a:xfrm>
          <a:off x="18411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87</xdr:row>
      <xdr:rowOff>9525</xdr:rowOff>
    </xdr:from>
    <xdr:ext cx="352425" cy="22860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93</xdr:row>
      <xdr:rowOff>171450</xdr:rowOff>
    </xdr:from>
    <xdr:ext cx="247650" cy="25717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0825" y="16116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87</xdr:row>
      <xdr:rowOff>57150</xdr:rowOff>
    </xdr:from>
    <xdr:ext cx="247650" cy="25717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0825" y="14973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fLocksText="0">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9525</xdr:rowOff>
    </xdr:from>
    <xdr:ext cx="247650" cy="25717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9525</xdr:rowOff>
    </xdr:from>
    <xdr:ext cx="247650" cy="25717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4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66675</xdr:rowOff>
    </xdr:from>
    <xdr:ext cx="247650" cy="25717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95</xdr:row>
      <xdr:rowOff>9525</xdr:rowOff>
    </xdr:from>
    <xdr:ext cx="247650" cy="25717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3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95</xdr:row>
      <xdr:rowOff>9525</xdr:rowOff>
    </xdr:from>
    <xdr:ext cx="247650" cy="25717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7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95</xdr:row>
      <xdr:rowOff>9525</xdr:rowOff>
    </xdr:from>
    <xdr:ext cx="247650" cy="25717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1195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95</xdr:row>
      <xdr:rowOff>9525</xdr:rowOff>
    </xdr:from>
    <xdr:ext cx="247650" cy="25717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26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64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2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59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29" name="楕円 928">
          <a:extLst>
            <a:ext uri="{FF2B5EF4-FFF2-40B4-BE49-F238E27FC236}">
              <a16:creationId xmlns:a16="http://schemas.microsoft.com/office/drawing/2014/main" id="{00000000-0008-0000-0600-0000A1030000}"/>
            </a:ext>
          </a:extLst>
        </xdr:cNvPr>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93</xdr:row>
      <xdr:rowOff>123825</xdr:rowOff>
    </xdr:from>
    <xdr:ext cx="247650" cy="25717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8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fLocksText="0">
      <xdr:nvSpPr>
        <xdr:cNvPr id="931" name="楕円 930">
          <a:extLst>
            <a:ext uri="{FF2B5EF4-FFF2-40B4-BE49-F238E27FC236}">
              <a16:creationId xmlns:a16="http://schemas.microsoft.com/office/drawing/2014/main" id="{00000000-0008-0000-0600-0000A3030000}"/>
            </a:ext>
          </a:extLst>
        </xdr:cNvPr>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93</xdr:row>
      <xdr:rowOff>38100</xdr:rowOff>
    </xdr:from>
    <xdr:ext cx="247650" cy="25717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3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fLocksText="0">
      <xdr:nvSpPr>
        <xdr:cNvPr id="933" name="楕円 932">
          <a:extLst>
            <a:ext uri="{FF2B5EF4-FFF2-40B4-BE49-F238E27FC236}">
              <a16:creationId xmlns:a16="http://schemas.microsoft.com/office/drawing/2014/main" id="{00000000-0008-0000-0600-0000A5030000}"/>
            </a:ext>
          </a:extLst>
        </xdr:cNvPr>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93</xdr:row>
      <xdr:rowOff>38100</xdr:rowOff>
    </xdr:from>
    <xdr:ext cx="247650" cy="25717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730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fLocksText="0">
      <xdr:nvSpPr>
        <xdr:cNvPr id="935" name="楕円 934">
          <a:extLst>
            <a:ext uri="{FF2B5EF4-FFF2-40B4-BE49-F238E27FC236}">
              <a16:creationId xmlns:a16="http://schemas.microsoft.com/office/drawing/2014/main" id="{00000000-0008-0000-0600-0000A7030000}"/>
            </a:ext>
          </a:extLst>
        </xdr:cNvPr>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93</xdr:row>
      <xdr:rowOff>38100</xdr:rowOff>
    </xdr:from>
    <xdr:ext cx="247650" cy="25717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1195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37" name="楕円 936">
          <a:extLst>
            <a:ext uri="{FF2B5EF4-FFF2-40B4-BE49-F238E27FC236}">
              <a16:creationId xmlns:a16="http://schemas.microsoft.com/office/drawing/2014/main" id="{00000000-0008-0000-0600-0000A9030000}"/>
            </a:ext>
          </a:extLst>
        </xdr:cNvPr>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93</xdr:row>
      <xdr:rowOff>38100</xdr:rowOff>
    </xdr:from>
    <xdr:ext cx="247650" cy="25717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26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939" name="正方形/長方形 938">
          <a:extLst>
            <a:ext uri="{FF2B5EF4-FFF2-40B4-BE49-F238E27FC236}">
              <a16:creationId xmlns:a16="http://schemas.microsoft.com/office/drawing/2014/main" id="{00000000-0008-0000-0600-0000AB030000}"/>
            </a:ext>
          </a:extLst>
        </xdr:cNvPr>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40" name="正方形/長方形 939">
          <a:extLst>
            <a:ext uri="{FF2B5EF4-FFF2-40B4-BE49-F238E27FC236}">
              <a16:creationId xmlns:a16="http://schemas.microsoft.com/office/drawing/2014/main" id="{00000000-0008-0000-0600-0000AC030000}"/>
            </a:ext>
          </a:extLst>
        </xdr:cNvPr>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人件費が増加傾向にあり、適正な職員配置に留意し、人件費を抑制していく必要がある。
扶助費が増加したが、子育て世帯や非課税世帯への一時的な給付が原因である。
補助費等の減額については、定額給付金に係る経費が原因である。
公債費のピークは令和４年度と見込んでいるが、その後の償還に備えても基金を充実させていく必要がある。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700-000002000000}"/>
            </a:ext>
          </a:extLst>
        </xdr:cNvPr>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a:extLst>
            <a:ext uri="{FF2B5EF4-FFF2-40B4-BE49-F238E27FC236}">
              <a16:creationId xmlns:a16="http://schemas.microsoft.com/office/drawing/2014/main" id="{00000000-0008-0000-0700-000004000000}"/>
            </a:ext>
          </a:extLst>
        </xdr:cNvPr>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a:extLst>
            <a:ext uri="{FF2B5EF4-FFF2-40B4-BE49-F238E27FC236}">
              <a16:creationId xmlns:a16="http://schemas.microsoft.com/office/drawing/2014/main" id="{00000000-0008-0000-0700-000005000000}"/>
            </a:ext>
          </a:extLst>
        </xdr:cNvPr>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700-000006000000}"/>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700-000007000000}"/>
            </a:ext>
          </a:extLst>
        </xdr:cNvPr>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700-000008000000}"/>
            </a:ext>
          </a:extLst>
        </xdr:cNvPr>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700-000009000000}"/>
            </a:ext>
          </a:extLst>
        </xdr:cNvPr>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700-00000A000000}"/>
            </a:ext>
          </a:extLst>
        </xdr:cNvPr>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a:extLst>
            <a:ext uri="{FF2B5EF4-FFF2-40B4-BE49-F238E27FC236}">
              <a16:creationId xmlns:a16="http://schemas.microsoft.com/office/drawing/2014/main" id="{00000000-0008-0000-0700-00000B000000}"/>
            </a:ext>
          </a:extLst>
        </xdr:cNvPr>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700-00000C000000}"/>
            </a:ext>
          </a:extLst>
        </xdr:cNvPr>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700-00000D000000}"/>
            </a:ext>
          </a:extLst>
        </xdr:cNvPr>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700-00000E000000}"/>
            </a:ext>
          </a:extLst>
        </xdr:cNvPr>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700-00000F000000}"/>
            </a:ext>
          </a:extLst>
        </xdr:cNvPr>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700-000010000000}"/>
            </a:ext>
          </a:extLst>
        </xdr:cNvPr>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700-000011000000}"/>
            </a:ext>
          </a:extLst>
        </xdr:cNvPr>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a:extLst>
            <a:ext uri="{FF2B5EF4-FFF2-40B4-BE49-F238E27FC236}">
              <a16:creationId xmlns:a16="http://schemas.microsoft.com/office/drawing/2014/main" id="{00000000-0008-0000-0700-000012000000}"/>
            </a:ext>
          </a:extLst>
        </xdr:cNvPr>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700-000015000000}"/>
            </a:ext>
          </a:extLst>
        </xdr:cNvPr>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a:extLst>
            <a:ext uri="{FF2B5EF4-FFF2-40B4-BE49-F238E27FC236}">
              <a16:creationId xmlns:a16="http://schemas.microsoft.com/office/drawing/2014/main" id="{00000000-0008-0000-0700-000017000000}"/>
            </a:ext>
          </a:extLst>
        </xdr:cNvPr>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5325" y="3495675"/>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a:extLst>
            <a:ext uri="{FF2B5EF4-FFF2-40B4-BE49-F238E27FC236}">
              <a16:creationId xmlns:a16="http://schemas.microsoft.com/office/drawing/2014/main" id="{00000000-0008-0000-0700-000021000000}"/>
            </a:ext>
          </a:extLst>
        </xdr:cNvPr>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a:extLst>
            <a:ext uri="{FF2B5EF4-FFF2-40B4-BE49-F238E27FC236}">
              <a16:creationId xmlns:a16="http://schemas.microsoft.com/office/drawing/2014/main" id="{00000000-0008-0000-0700-000022000000}"/>
            </a:ext>
          </a:extLst>
        </xdr:cNvPr>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a:extLst>
            <a:ext uri="{FF2B5EF4-FFF2-40B4-BE49-F238E27FC236}">
              <a16:creationId xmlns:a16="http://schemas.microsoft.com/office/drawing/2014/main" id="{00000000-0008-0000-0700-000024000000}"/>
            </a:ext>
          </a:extLst>
        </xdr:cNvPr>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a:extLst>
            <a:ext uri="{FF2B5EF4-FFF2-40B4-BE49-F238E27FC236}">
              <a16:creationId xmlns:a16="http://schemas.microsoft.com/office/drawing/2014/main" id="{00000000-0008-0000-0700-000026000000}"/>
            </a:ext>
          </a:extLst>
        </xdr:cNvPr>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a:extLst>
            <a:ext uri="{FF2B5EF4-FFF2-40B4-BE49-F238E27FC236}">
              <a16:creationId xmlns:a16="http://schemas.microsoft.com/office/drawing/2014/main" id="{00000000-0008-0000-0700-000027000000}"/>
            </a:ext>
          </a:extLst>
        </xdr:cNvPr>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40</xdr:row>
      <xdr:rowOff>114300</xdr:rowOff>
    </xdr:from>
    <xdr:ext cx="46672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5750" y="697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38</xdr:row>
      <xdr:rowOff>76200</xdr:rowOff>
    </xdr:from>
    <xdr:ext cx="466725" cy="25717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5750" y="6591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36</xdr:row>
      <xdr:rowOff>38100</xdr:rowOff>
    </xdr:from>
    <xdr:ext cx="466725" cy="25717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5750"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33</xdr:row>
      <xdr:rowOff>171450</xdr:rowOff>
    </xdr:from>
    <xdr:ext cx="46672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5750" y="582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31</xdr:row>
      <xdr:rowOff>133350</xdr:rowOff>
    </xdr:from>
    <xdr:ext cx="533400" cy="25717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28600" y="544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29</xdr:row>
      <xdr:rowOff>95250</xdr:rowOff>
    </xdr:from>
    <xdr:ext cx="533400" cy="25717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28600" y="506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27</xdr:row>
      <xdr:rowOff>57150</xdr:rowOff>
    </xdr:from>
    <xdr:ext cx="533400"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28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議会費グラフ枠">
          <a:extLst>
            <a:ext uri="{FF2B5EF4-FFF2-40B4-BE49-F238E27FC236}">
              <a16:creationId xmlns:a16="http://schemas.microsoft.com/office/drawing/2014/main" id="{00000000-0008-0000-0700-000037000000}"/>
            </a:ext>
          </a:extLst>
        </xdr:cNvPr>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29150" y="5124450"/>
          <a:ext cx="9525"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133350</xdr:rowOff>
    </xdr:from>
    <xdr:ext cx="466725"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4,436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3425" y="6648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3340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12,420</a:t>
          </a:r>
          <a:endParaRPr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3425" y="5124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147129</xdr:rowOff>
    </xdr:from>
    <xdr:to>
      <xdr:col>24</xdr:col>
      <xdr:colOff>63500</xdr:colOff>
      <xdr:row>36</xdr:row>
      <xdr:rowOff>28639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800475" y="61436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0</xdr:rowOff>
    </xdr:from>
    <xdr:ext cx="466725" cy="25717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6,540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fLocksText="0">
      <xdr:nvSpPr>
        <xdr:cNvPr id="63" name="フローチャート: 判断 62">
          <a:extLst>
            <a:ext uri="{FF2B5EF4-FFF2-40B4-BE49-F238E27FC236}">
              <a16:creationId xmlns:a16="http://schemas.microsoft.com/office/drawing/2014/main" id="{00000000-0008-0000-0700-00003F000000}"/>
            </a:ext>
          </a:extLst>
        </xdr:cNvPr>
        <xdr:cNvSpPr/>
      </xdr:nvSpPr>
      <xdr:spPr>
        <a:xfrm>
          <a:off x="4581525"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35</xdr:row>
      <xdr:rowOff>147129</xdr:rowOff>
    </xdr:from>
    <xdr:to>
      <xdr:col>19</xdr:col>
      <xdr:colOff>177800</xdr:colOff>
      <xdr:row>36</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5125" y="61436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fLocksText="0">
      <xdr:nvSpPr>
        <xdr:cNvPr id="65" name="フローチャート: 判断 64">
          <a:extLst>
            <a:ext uri="{FF2B5EF4-FFF2-40B4-BE49-F238E27FC236}">
              <a16:creationId xmlns:a16="http://schemas.microsoft.com/office/drawing/2014/main" id="{00000000-0008-0000-0700-000041000000}"/>
            </a:ext>
          </a:extLst>
        </xdr:cNvPr>
        <xdr:cNvSpPr/>
      </xdr:nvSpPr>
      <xdr:spPr>
        <a:xfrm>
          <a:off x="3743325"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36</xdr:row>
      <xdr:rowOff>114300</xdr:rowOff>
    </xdr:from>
    <xdr:ext cx="466725" cy="25717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20066</xdr:rowOff>
    </xdr:from>
    <xdr:to>
      <xdr:col>15</xdr:col>
      <xdr:colOff>50800</xdr:colOff>
      <xdr:row>36</xdr:row>
      <xdr:rowOff>41402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12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fLocksText="0">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34</xdr:row>
      <xdr:rowOff>85725</xdr:rowOff>
    </xdr:from>
    <xdr:ext cx="466725" cy="25717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67000" y="5915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41402</xdr:rowOff>
    </xdr:from>
    <xdr:to>
      <xdr:col>10</xdr:col>
      <xdr:colOff>114300</xdr:colOff>
      <xdr:row>36</xdr:row>
      <xdr:rowOff>53594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3475" y="62103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fLocksText="0">
      <xdr:nvSpPr>
        <xdr:cNvPr id="71" name="フローチャート: 判断 70">
          <a:extLst>
            <a:ext uri="{FF2B5EF4-FFF2-40B4-BE49-F238E27FC236}">
              <a16:creationId xmlns:a16="http://schemas.microsoft.com/office/drawing/2014/main" id="{00000000-0008-0000-0700-000047000000}"/>
            </a:ext>
          </a:extLst>
        </xdr:cNvPr>
        <xdr:cNvSpPr/>
      </xdr:nvSpPr>
      <xdr:spPr>
        <a:xfrm>
          <a:off x="1971675" y="6162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36</xdr:row>
      <xdr:rowOff>85725</xdr:rowOff>
    </xdr:from>
    <xdr:ext cx="466725" cy="25717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1175" y="6257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fLocksText="0">
      <xdr:nvSpPr>
        <xdr:cNvPr id="73" name="フローチャート: 判断 72">
          <a:extLst>
            <a:ext uri="{FF2B5EF4-FFF2-40B4-BE49-F238E27FC236}">
              <a16:creationId xmlns:a16="http://schemas.microsoft.com/office/drawing/2014/main" id="{00000000-0008-0000-0700-000049000000}"/>
            </a:ext>
          </a:extLst>
        </xdr:cNvPr>
        <xdr:cNvSpPr/>
      </xdr:nvSpPr>
      <xdr:spPr>
        <a:xfrm>
          <a:off x="1076325" y="6181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36</xdr:row>
      <xdr:rowOff>104775</xdr:rowOff>
    </xdr:from>
    <xdr:ext cx="466725" cy="25717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276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149289</xdr:rowOff>
    </xdr:from>
    <xdr:to>
      <xdr:col>24</xdr:col>
      <xdr:colOff>114300</xdr:colOff>
      <xdr:row>36</xdr:row>
      <xdr:rowOff>79439</xdr:rowOff>
    </xdr:to>
    <xdr:sp macro="" textlink="" fLocksText="0">
      <xdr:nvSpPr>
        <xdr:cNvPr id="80" name="楕円 79">
          <a:extLst>
            <a:ext uri="{FF2B5EF4-FFF2-40B4-BE49-F238E27FC236}">
              <a16:creationId xmlns:a16="http://schemas.microsoft.com/office/drawing/2014/main" id="{00000000-0008-0000-0700-000050000000}"/>
            </a:ext>
          </a:extLst>
        </xdr:cNvPr>
        <xdr:cNvSpPr/>
      </xdr:nvSpPr>
      <xdr:spPr>
        <a:xfrm>
          <a:off x="4581525" y="615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0</xdr:rowOff>
    </xdr:from>
    <xdr:ext cx="466725" cy="25717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0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6,783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96329</xdr:rowOff>
    </xdr:from>
    <xdr:to>
      <xdr:col>20</xdr:col>
      <xdr:colOff>38100</xdr:colOff>
      <xdr:row>36</xdr:row>
      <xdr:rowOff>26479</xdr:rowOff>
    </xdr:to>
    <xdr:sp macro="" textlink="" fLocksText="0">
      <xdr:nvSpPr>
        <xdr:cNvPr id="82" name="楕円 81">
          <a:extLst>
            <a:ext uri="{FF2B5EF4-FFF2-40B4-BE49-F238E27FC236}">
              <a16:creationId xmlns:a16="http://schemas.microsoft.com/office/drawing/2014/main" id="{00000000-0008-0000-0700-000052000000}"/>
            </a:ext>
          </a:extLst>
        </xdr:cNvPr>
        <xdr:cNvSpPr/>
      </xdr:nvSpPr>
      <xdr:spPr>
        <a:xfrm>
          <a:off x="3743325" y="609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34</xdr:row>
      <xdr:rowOff>47625</xdr:rowOff>
    </xdr:from>
    <xdr:ext cx="466725"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876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140716</xdr:rowOff>
    </xdr:from>
    <xdr:to>
      <xdr:col>15</xdr:col>
      <xdr:colOff>101600</xdr:colOff>
      <xdr:row>36</xdr:row>
      <xdr:rowOff>70866</xdr:rowOff>
    </xdr:to>
    <xdr:sp macro="" textlink="" fLocksText="0">
      <xdr:nvSpPr>
        <xdr:cNvPr id="84" name="楕円 83">
          <a:extLst>
            <a:ext uri="{FF2B5EF4-FFF2-40B4-BE49-F238E27FC236}">
              <a16:creationId xmlns:a16="http://schemas.microsoft.com/office/drawing/2014/main" id="{00000000-0008-0000-0700-000054000000}"/>
            </a:ext>
          </a:extLst>
        </xdr:cNvPr>
        <xdr:cNvSpPr/>
      </xdr:nvSpPr>
      <xdr:spPr>
        <a:xfrm>
          <a:off x="2857500" y="614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36</xdr:row>
      <xdr:rowOff>66675</xdr:rowOff>
    </xdr:from>
    <xdr:ext cx="466725" cy="25717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67000" y="6238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162052</xdr:rowOff>
    </xdr:from>
    <xdr:to>
      <xdr:col>10</xdr:col>
      <xdr:colOff>165100</xdr:colOff>
      <xdr:row>36</xdr:row>
      <xdr:rowOff>92202</xdr:rowOff>
    </xdr:to>
    <xdr:sp macro="" textlink="" fLocksText="0">
      <xdr:nvSpPr>
        <xdr:cNvPr id="86" name="楕円 85">
          <a:extLst>
            <a:ext uri="{FF2B5EF4-FFF2-40B4-BE49-F238E27FC236}">
              <a16:creationId xmlns:a16="http://schemas.microsoft.com/office/drawing/2014/main" id="{00000000-0008-0000-0700-000056000000}"/>
            </a:ext>
          </a:extLst>
        </xdr:cNvPr>
        <xdr:cNvSpPr/>
      </xdr:nvSpPr>
      <xdr:spPr>
        <a:xfrm>
          <a:off x="1971675" y="6162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34</xdr:row>
      <xdr:rowOff>104775</xdr:rowOff>
    </xdr:from>
    <xdr:ext cx="46672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1175" y="593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fLocksText="0">
      <xdr:nvSpPr>
        <xdr:cNvPr id="88" name="楕円 87">
          <a:extLst>
            <a:ext uri="{FF2B5EF4-FFF2-40B4-BE49-F238E27FC236}">
              <a16:creationId xmlns:a16="http://schemas.microsoft.com/office/drawing/2014/main" id="{00000000-0008-0000-0700-000058000000}"/>
            </a:ext>
          </a:extLst>
        </xdr:cNvPr>
        <xdr:cNvSpPr/>
      </xdr:nvSpPr>
      <xdr:spPr>
        <a:xfrm>
          <a:off x="1076325" y="6172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34</xdr:row>
      <xdr:rowOff>123825</xdr:rowOff>
    </xdr:from>
    <xdr:ext cx="466725" cy="25717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95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a:extLst>
            <a:ext uri="{FF2B5EF4-FFF2-40B4-BE49-F238E27FC236}">
              <a16:creationId xmlns:a16="http://schemas.microsoft.com/office/drawing/2014/main" id="{00000000-0008-0000-0700-00005B000000}"/>
            </a:ext>
          </a:extLst>
        </xdr:cNvPr>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a:extLst>
            <a:ext uri="{FF2B5EF4-FFF2-40B4-BE49-F238E27FC236}">
              <a16:creationId xmlns:a16="http://schemas.microsoft.com/office/drawing/2014/main" id="{00000000-0008-0000-0700-00005C000000}"/>
            </a:ext>
          </a:extLst>
        </xdr:cNvPr>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a:extLst>
            <a:ext uri="{FF2B5EF4-FFF2-40B4-BE49-F238E27FC236}">
              <a16:creationId xmlns:a16="http://schemas.microsoft.com/office/drawing/2014/main" id="{00000000-0008-0000-0700-00005E000000}"/>
            </a:ext>
          </a:extLst>
        </xdr:cNvPr>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a:extLst>
            <a:ext uri="{FF2B5EF4-FFF2-40B4-BE49-F238E27FC236}">
              <a16:creationId xmlns:a16="http://schemas.microsoft.com/office/drawing/2014/main" id="{00000000-0008-0000-0700-000060000000}"/>
            </a:ext>
          </a:extLst>
        </xdr:cNvPr>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a:extLst>
            <a:ext uri="{FF2B5EF4-FFF2-40B4-BE49-F238E27FC236}">
              <a16:creationId xmlns:a16="http://schemas.microsoft.com/office/drawing/2014/main" id="{00000000-0008-0000-0700-000061000000}"/>
            </a:ext>
          </a:extLst>
        </xdr:cNvPr>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58</xdr:row>
      <xdr:rowOff>76200</xdr:rowOff>
    </xdr:from>
    <xdr:ext cx="247650" cy="25717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482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1925" y="963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1925" y="925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1925" y="887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1925"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2" name="総務費グラフ枠">
          <a:extLst>
            <a:ext uri="{FF2B5EF4-FFF2-40B4-BE49-F238E27FC236}">
              <a16:creationId xmlns:a16="http://schemas.microsoft.com/office/drawing/2014/main" id="{00000000-0008-0000-0700-000070000000}"/>
            </a:ext>
          </a:extLst>
        </xdr:cNvPr>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29150" y="8610600"/>
          <a:ext cx="9525"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0</xdr:rowOff>
    </xdr:from>
    <xdr:ext cx="533400" cy="25717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57,542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3425" y="9944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161925</xdr:rowOff>
    </xdr:from>
    <xdr:ext cx="600075" cy="25717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15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406,312</a:t>
          </a:r>
          <a:endParaRPr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3425" y="8610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135365</xdr:rowOff>
    </xdr:from>
    <xdr:to>
      <xdr:col>24</xdr:col>
      <xdr:colOff>63500</xdr:colOff>
      <xdr:row>56</xdr:row>
      <xdr:rowOff>43589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800475" y="9391650"/>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142875</xdr:rowOff>
    </xdr:from>
    <xdr:ext cx="600075" cy="25717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fLocksText="0">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1525" y="9591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54</xdr:row>
      <xdr:rowOff>135365</xdr:rowOff>
    </xdr:from>
    <xdr:to>
      <xdr:col>19</xdr:col>
      <xdr:colOff>177800</xdr:colOff>
      <xdr:row>56</xdr:row>
      <xdr:rowOff>164126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5125" y="9391650"/>
          <a:ext cx="89535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fLocksText="0">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3325" y="9239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52</xdr:row>
      <xdr:rowOff>95250</xdr:rowOff>
    </xdr:from>
    <xdr:ext cx="600075" cy="25717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5675" y="9010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164126</xdr:rowOff>
    </xdr:from>
    <xdr:to>
      <xdr:col>15</xdr:col>
      <xdr:colOff>50800</xdr:colOff>
      <xdr:row>57</xdr:row>
      <xdr:rowOff>4434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631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fLocksText="0">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55</xdr:row>
      <xdr:rowOff>28575</xdr:rowOff>
    </xdr:from>
    <xdr:ext cx="600075" cy="25717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0325" y="94583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154738</xdr:rowOff>
    </xdr:from>
    <xdr:to>
      <xdr:col>10</xdr:col>
      <xdr:colOff>114300</xdr:colOff>
      <xdr:row>57</xdr:row>
      <xdr:rowOff>4434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3475" y="97536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fLocksText="0">
      <xdr:nvSpPr>
        <xdr:cNvPr id="128" name="フローチャート: 判断 127">
          <a:extLst>
            <a:ext uri="{FF2B5EF4-FFF2-40B4-BE49-F238E27FC236}">
              <a16:creationId xmlns:a16="http://schemas.microsoft.com/office/drawing/2014/main" id="{00000000-0008-0000-0700-000080000000}"/>
            </a:ext>
          </a:extLst>
        </xdr:cNvPr>
        <xdr:cNvSpPr/>
      </xdr:nvSpPr>
      <xdr:spPr>
        <a:xfrm>
          <a:off x="1971675" y="9705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55</xdr:row>
      <xdr:rowOff>47625</xdr:rowOff>
    </xdr:from>
    <xdr:ext cx="600075" cy="25717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4500" y="947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fLocksText="0">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6325" y="974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57</xdr:row>
      <xdr:rowOff>66675</xdr:rowOff>
    </xdr:from>
    <xdr:ext cx="533400" cy="25717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57250" y="983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164239</xdr:rowOff>
    </xdr:from>
    <xdr:to>
      <xdr:col>24</xdr:col>
      <xdr:colOff>114300</xdr:colOff>
      <xdr:row>56</xdr:row>
      <xdr:rowOff>94389</xdr:rowOff>
    </xdr:to>
    <xdr:sp macro="" textlink="" fLocksText="0">
      <xdr:nvSpPr>
        <xdr:cNvPr id="137" name="楕円 136">
          <a:extLst>
            <a:ext uri="{FF2B5EF4-FFF2-40B4-BE49-F238E27FC236}">
              <a16:creationId xmlns:a16="http://schemas.microsoft.com/office/drawing/2014/main" id="{00000000-0008-0000-0700-000089000000}"/>
            </a:ext>
          </a:extLst>
        </xdr:cNvPr>
        <xdr:cNvSpPr/>
      </xdr:nvSpPr>
      <xdr:spPr>
        <a:xfrm>
          <a:off x="4581525" y="9591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55</xdr:row>
      <xdr:rowOff>19050</xdr:rowOff>
    </xdr:from>
    <xdr:ext cx="600075" cy="25717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48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135,226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84565</xdr:rowOff>
    </xdr:from>
    <xdr:to>
      <xdr:col>20</xdr:col>
      <xdr:colOff>38100</xdr:colOff>
      <xdr:row>55</xdr:row>
      <xdr:rowOff>14715</xdr:rowOff>
    </xdr:to>
    <xdr:sp macro="" textlink="" fLocksText="0">
      <xdr:nvSpPr>
        <xdr:cNvPr id="139" name="楕円 138">
          <a:extLst>
            <a:ext uri="{FF2B5EF4-FFF2-40B4-BE49-F238E27FC236}">
              <a16:creationId xmlns:a16="http://schemas.microsoft.com/office/drawing/2014/main" id="{00000000-0008-0000-0700-00008B000000}"/>
            </a:ext>
          </a:extLst>
        </xdr:cNvPr>
        <xdr:cNvSpPr/>
      </xdr:nvSpPr>
      <xdr:spPr>
        <a:xfrm>
          <a:off x="3743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55</xdr:row>
      <xdr:rowOff>9525</xdr:rowOff>
    </xdr:from>
    <xdr:ext cx="600075" cy="25717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5675" y="94392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201,138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113326</xdr:rowOff>
    </xdr:from>
    <xdr:to>
      <xdr:col>15</xdr:col>
      <xdr:colOff>101600</xdr:colOff>
      <xdr:row>57</xdr:row>
      <xdr:rowOff>43476</xdr:rowOff>
    </xdr:to>
    <xdr:sp macro="" textlink="" fLocksText="0">
      <xdr:nvSpPr>
        <xdr:cNvPr id="141" name="楕円 140">
          <a:extLst>
            <a:ext uri="{FF2B5EF4-FFF2-40B4-BE49-F238E27FC236}">
              <a16:creationId xmlns:a16="http://schemas.microsoft.com/office/drawing/2014/main" id="{00000000-0008-0000-0700-00008D000000}"/>
            </a:ext>
          </a:extLst>
        </xdr:cNvPr>
        <xdr:cNvSpPr/>
      </xdr:nvSpPr>
      <xdr:spPr>
        <a:xfrm>
          <a:off x="2857500" y="9715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57</xdr:row>
      <xdr:rowOff>38100</xdr:rowOff>
    </xdr:from>
    <xdr:ext cx="600075"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0325" y="98107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103,589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125084</xdr:rowOff>
    </xdr:from>
    <xdr:to>
      <xdr:col>10</xdr:col>
      <xdr:colOff>165100</xdr:colOff>
      <xdr:row>57</xdr:row>
      <xdr:rowOff>55234</xdr:rowOff>
    </xdr:to>
    <xdr:sp macro="" textlink="" fLocksText="0">
      <xdr:nvSpPr>
        <xdr:cNvPr id="143" name="楕円 142">
          <a:extLst>
            <a:ext uri="{FF2B5EF4-FFF2-40B4-BE49-F238E27FC236}">
              <a16:creationId xmlns:a16="http://schemas.microsoft.com/office/drawing/2014/main" id="{00000000-0008-0000-0700-00008F000000}"/>
            </a:ext>
          </a:extLst>
        </xdr:cNvPr>
        <xdr:cNvSpPr/>
      </xdr:nvSpPr>
      <xdr:spPr>
        <a:xfrm>
          <a:off x="19716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57</xdr:row>
      <xdr:rowOff>47625</xdr:rowOff>
    </xdr:from>
    <xdr:ext cx="600075" cy="2571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4500" y="98202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103938</xdr:rowOff>
    </xdr:from>
    <xdr:to>
      <xdr:col>6</xdr:col>
      <xdr:colOff>38100</xdr:colOff>
      <xdr:row>57</xdr:row>
      <xdr:rowOff>34088</xdr:rowOff>
    </xdr:to>
    <xdr:sp macro="" textlink="" fLocksText="0">
      <xdr:nvSpPr>
        <xdr:cNvPr id="145" name="楕円 144">
          <a:extLst>
            <a:ext uri="{FF2B5EF4-FFF2-40B4-BE49-F238E27FC236}">
              <a16:creationId xmlns:a16="http://schemas.microsoft.com/office/drawing/2014/main" id="{00000000-0008-0000-0700-000091000000}"/>
            </a:ext>
          </a:extLst>
        </xdr:cNvPr>
        <xdr:cNvSpPr/>
      </xdr:nvSpPr>
      <xdr:spPr>
        <a:xfrm>
          <a:off x="1076325" y="9705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55</xdr:row>
      <xdr:rowOff>47625</xdr:rowOff>
    </xdr:from>
    <xdr:ext cx="600075" cy="25717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28675" y="947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8" name="正方形/長方形 147">
          <a:extLst>
            <a:ext uri="{FF2B5EF4-FFF2-40B4-BE49-F238E27FC236}">
              <a16:creationId xmlns:a16="http://schemas.microsoft.com/office/drawing/2014/main" id="{00000000-0008-0000-0700-000094000000}"/>
            </a:ext>
          </a:extLst>
        </xdr:cNvPr>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9" name="正方形/長方形 148">
          <a:extLst>
            <a:ext uri="{FF2B5EF4-FFF2-40B4-BE49-F238E27FC236}">
              <a16:creationId xmlns:a16="http://schemas.microsoft.com/office/drawing/2014/main" id="{00000000-0008-0000-0700-000095000000}"/>
            </a:ext>
          </a:extLst>
        </xdr:cNvPr>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4" name="正方形/長方形 153">
          <a:extLst>
            <a:ext uri="{FF2B5EF4-FFF2-40B4-BE49-F238E27FC236}">
              <a16:creationId xmlns:a16="http://schemas.microsoft.com/office/drawing/2014/main" id="{00000000-0008-0000-0700-00009A000000}"/>
            </a:ext>
          </a:extLst>
        </xdr:cNvPr>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80</xdr:row>
      <xdr:rowOff>114300</xdr:rowOff>
    </xdr:from>
    <xdr:ext cx="533400" cy="2571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8600" y="1383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1925" y="1344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1925" y="1306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1925" y="1268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1925" y="1230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1925"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1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70" name="民生費グラフ枠">
          <a:extLst>
            <a:ext uri="{FF2B5EF4-FFF2-40B4-BE49-F238E27FC236}">
              <a16:creationId xmlns:a16="http://schemas.microsoft.com/office/drawing/2014/main" id="{00000000-0008-0000-0700-0000AA000000}"/>
            </a:ext>
          </a:extLst>
        </xdr:cNvPr>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29150" y="12106275"/>
          <a:ext cx="9525"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161925</xdr:rowOff>
    </xdr:from>
    <xdr:ext cx="600075" cy="25717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130,050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3425" y="13363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57150</xdr:rowOff>
    </xdr:from>
    <xdr:ext cx="600075" cy="25717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7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294,118</a:t>
          </a:r>
          <a:endParaRPr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3425" y="12106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74068</xdr:rowOff>
    </xdr:from>
    <xdr:to>
      <xdr:col>24</xdr:col>
      <xdr:colOff>63500</xdr:colOff>
      <xdr:row>77</xdr:row>
      <xdr:rowOff>127836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800475" y="1310640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114300</xdr:rowOff>
    </xdr:from>
    <xdr:ext cx="600075" cy="25717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1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fLocksText="0">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1525" y="1294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77</xdr:row>
      <xdr:rowOff>89743</xdr:rowOff>
    </xdr:from>
    <xdr:to>
      <xdr:col>19</xdr:col>
      <xdr:colOff>177800</xdr:colOff>
      <xdr:row>77</xdr:row>
      <xdr:rowOff>127836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5125" y="132873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fLocksText="0">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3325" y="1314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75</xdr:row>
      <xdr:rowOff>57150</xdr:rowOff>
    </xdr:from>
    <xdr:ext cx="600075" cy="25717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5675" y="12915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68903</xdr:rowOff>
    </xdr:from>
    <xdr:to>
      <xdr:col>15</xdr:col>
      <xdr:colOff>50800</xdr:colOff>
      <xdr:row>77</xdr:row>
      <xdr:rowOff>89743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683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fLocksText="0">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75</xdr:row>
      <xdr:rowOff>66675</xdr:rowOff>
    </xdr:from>
    <xdr:ext cx="600075" cy="25717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0325" y="12925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68903</xdr:rowOff>
    </xdr:from>
    <xdr:to>
      <xdr:col>10</xdr:col>
      <xdr:colOff>114300</xdr:colOff>
      <xdr:row>78</xdr:row>
      <xdr:rowOff>22101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3475" y="13268325"/>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fLocksText="0">
      <xdr:nvSpPr>
        <xdr:cNvPr id="186" name="フローチャート: 判断 185">
          <a:extLst>
            <a:ext uri="{FF2B5EF4-FFF2-40B4-BE49-F238E27FC236}">
              <a16:creationId xmlns:a16="http://schemas.microsoft.com/office/drawing/2014/main" id="{00000000-0008-0000-0700-0000BA000000}"/>
            </a:ext>
          </a:extLst>
        </xdr:cNvPr>
        <xdr:cNvSpPr/>
      </xdr:nvSpPr>
      <xdr:spPr>
        <a:xfrm>
          <a:off x="1971675" y="13192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75</xdr:row>
      <xdr:rowOff>104775</xdr:rowOff>
    </xdr:from>
    <xdr:ext cx="600075" cy="25717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4500" y="129635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fLocksText="0">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6325" y="13182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75</xdr:row>
      <xdr:rowOff>95250</xdr:rowOff>
    </xdr:from>
    <xdr:ext cx="600075" cy="25717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28675" y="12954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23268</xdr:rowOff>
    </xdr:from>
    <xdr:to>
      <xdr:col>24</xdr:col>
      <xdr:colOff>114300</xdr:colOff>
      <xdr:row>76</xdr:row>
      <xdr:rowOff>124868</xdr:rowOff>
    </xdr:to>
    <xdr:sp macro="" textlink="" fLocksText="0">
      <xdr:nvSpPr>
        <xdr:cNvPr id="195" name="楕円 194">
          <a:extLst>
            <a:ext uri="{FF2B5EF4-FFF2-40B4-BE49-F238E27FC236}">
              <a16:creationId xmlns:a16="http://schemas.microsoft.com/office/drawing/2014/main" id="{00000000-0008-0000-0700-0000C3000000}"/>
            </a:ext>
          </a:extLst>
        </xdr:cNvPr>
        <xdr:cNvSpPr/>
      </xdr:nvSpPr>
      <xdr:spPr>
        <a:xfrm>
          <a:off x="4581525" y="13049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76</xdr:row>
      <xdr:rowOff>0</xdr:rowOff>
    </xdr:from>
    <xdr:ext cx="600075" cy="25717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0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77036</xdr:rowOff>
    </xdr:from>
    <xdr:to>
      <xdr:col>20</xdr:col>
      <xdr:colOff>38100</xdr:colOff>
      <xdr:row>78</xdr:row>
      <xdr:rowOff>7186</xdr:rowOff>
    </xdr:to>
    <xdr:sp macro="" textlink="" fLocksText="0">
      <xdr:nvSpPr>
        <xdr:cNvPr id="197" name="楕円 196">
          <a:extLst>
            <a:ext uri="{FF2B5EF4-FFF2-40B4-BE49-F238E27FC236}">
              <a16:creationId xmlns:a16="http://schemas.microsoft.com/office/drawing/2014/main" id="{00000000-0008-0000-0700-0000C5000000}"/>
            </a:ext>
          </a:extLst>
        </xdr:cNvPr>
        <xdr:cNvSpPr/>
      </xdr:nvSpPr>
      <xdr:spPr>
        <a:xfrm>
          <a:off x="3743325" y="13277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77</xdr:row>
      <xdr:rowOff>171450</xdr:rowOff>
    </xdr:from>
    <xdr:ext cx="600075" cy="25717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5675" y="133731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134,057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38943</xdr:rowOff>
    </xdr:from>
    <xdr:to>
      <xdr:col>15</xdr:col>
      <xdr:colOff>101600</xdr:colOff>
      <xdr:row>77</xdr:row>
      <xdr:rowOff>140543</xdr:rowOff>
    </xdr:to>
    <xdr:sp macro="" textlink="" fLocksText="0">
      <xdr:nvSpPr>
        <xdr:cNvPr id="199" name="楕円 198">
          <a:extLst>
            <a:ext uri="{FF2B5EF4-FFF2-40B4-BE49-F238E27FC236}">
              <a16:creationId xmlns:a16="http://schemas.microsoft.com/office/drawing/2014/main" id="{00000000-0008-0000-0700-0000C7000000}"/>
            </a:ext>
          </a:extLst>
        </xdr:cNvPr>
        <xdr:cNvSpPr/>
      </xdr:nvSpPr>
      <xdr:spPr>
        <a:xfrm>
          <a:off x="2857500" y="1323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77</xdr:row>
      <xdr:rowOff>133350</xdr:rowOff>
    </xdr:from>
    <xdr:ext cx="600075"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0325" y="13335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139,056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18103</xdr:rowOff>
    </xdr:from>
    <xdr:to>
      <xdr:col>10</xdr:col>
      <xdr:colOff>165100</xdr:colOff>
      <xdr:row>77</xdr:row>
      <xdr:rowOff>119703</xdr:rowOff>
    </xdr:to>
    <xdr:sp macro="" textlink="" fLocksText="0">
      <xdr:nvSpPr>
        <xdr:cNvPr id="201" name="楕円 200">
          <a:extLst>
            <a:ext uri="{FF2B5EF4-FFF2-40B4-BE49-F238E27FC236}">
              <a16:creationId xmlns:a16="http://schemas.microsoft.com/office/drawing/2014/main" id="{00000000-0008-0000-0700-0000C9000000}"/>
            </a:ext>
          </a:extLst>
        </xdr:cNvPr>
        <xdr:cNvSpPr/>
      </xdr:nvSpPr>
      <xdr:spPr>
        <a:xfrm>
          <a:off x="1971675" y="13220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77</xdr:row>
      <xdr:rowOff>114300</xdr:rowOff>
    </xdr:from>
    <xdr:ext cx="600075" cy="25717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4500" y="133159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141,791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142751</xdr:rowOff>
    </xdr:from>
    <xdr:to>
      <xdr:col>6</xdr:col>
      <xdr:colOff>38100</xdr:colOff>
      <xdr:row>78</xdr:row>
      <xdr:rowOff>72901</xdr:rowOff>
    </xdr:to>
    <xdr:sp macro="" textlink="" fLocksText="0">
      <xdr:nvSpPr>
        <xdr:cNvPr id="203" name="楕円 202">
          <a:extLst>
            <a:ext uri="{FF2B5EF4-FFF2-40B4-BE49-F238E27FC236}">
              <a16:creationId xmlns:a16="http://schemas.microsoft.com/office/drawing/2014/main" id="{00000000-0008-0000-0700-0000CB000000}"/>
            </a:ext>
          </a:extLst>
        </xdr:cNvPr>
        <xdr:cNvSpPr/>
      </xdr:nvSpPr>
      <xdr:spPr>
        <a:xfrm>
          <a:off x="1076325"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78</xdr:row>
      <xdr:rowOff>66675</xdr:rowOff>
    </xdr:from>
    <xdr:ext cx="600075"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28675" y="134397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6" name="正方形/長方形 205">
          <a:extLst>
            <a:ext uri="{FF2B5EF4-FFF2-40B4-BE49-F238E27FC236}">
              <a16:creationId xmlns:a16="http://schemas.microsoft.com/office/drawing/2014/main" id="{00000000-0008-0000-0700-0000CE000000}"/>
            </a:ext>
          </a:extLst>
        </xdr:cNvPr>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7" name="正方形/長方形 206">
          <a:extLst>
            <a:ext uri="{FF2B5EF4-FFF2-40B4-BE49-F238E27FC236}">
              <a16:creationId xmlns:a16="http://schemas.microsoft.com/office/drawing/2014/main" id="{00000000-0008-0000-0700-0000CF000000}"/>
            </a:ext>
          </a:extLst>
        </xdr:cNvPr>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2" name="正方形/長方形 211">
          <a:extLst>
            <a:ext uri="{FF2B5EF4-FFF2-40B4-BE49-F238E27FC236}">
              <a16:creationId xmlns:a16="http://schemas.microsoft.com/office/drawing/2014/main" id="{00000000-0008-0000-0700-0000D4000000}"/>
            </a:ext>
          </a:extLst>
        </xdr:cNvPr>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100</xdr:row>
      <xdr:rowOff>114300</xdr:rowOff>
    </xdr:from>
    <xdr:ext cx="247650" cy="25717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4825" y="1725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76200</xdr:rowOff>
    </xdr:from>
    <xdr:ext cx="533400" cy="25717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8600"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38100</xdr:rowOff>
    </xdr:from>
    <xdr:ext cx="533400" cy="25717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860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171450</xdr:rowOff>
    </xdr:from>
    <xdr:ext cx="533400" cy="25717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860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1925"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1925"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28" name="衛生費グラフ枠">
          <a:extLst>
            <a:ext uri="{FF2B5EF4-FFF2-40B4-BE49-F238E27FC236}">
              <a16:creationId xmlns:a16="http://schemas.microsoft.com/office/drawing/2014/main" id="{00000000-0008-0000-0700-0000E4000000}"/>
            </a:ext>
          </a:extLst>
        </xdr:cNvPr>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29150" y="15525750"/>
          <a:ext cx="9525"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19050</xdr:rowOff>
    </xdr:from>
    <xdr:ext cx="533400" cy="25717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32,342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3425" y="16992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38100</xdr:rowOff>
    </xdr:from>
    <xdr:ext cx="600075" cy="25717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147,784</a:t>
          </a:r>
          <a:endParaRPr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3425" y="15525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89433</xdr:rowOff>
    </xdr:from>
    <xdr:to>
      <xdr:col>24</xdr:col>
      <xdr:colOff>63500</xdr:colOff>
      <xdr:row>98</xdr:row>
      <xdr:rowOff>18275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800475" y="167163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152400</xdr:rowOff>
    </xdr:from>
    <xdr:ext cx="533400" cy="25717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fLocksText="0">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1525" y="16592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98</xdr:row>
      <xdr:rowOff>17311</xdr:rowOff>
    </xdr:from>
    <xdr:to>
      <xdr:col>19</xdr:col>
      <xdr:colOff>177800</xdr:colOff>
      <xdr:row>98</xdr:row>
      <xdr:rowOff>18275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5125" y="168211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fLocksText="0">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3325" y="16697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96</xdr:row>
      <xdr:rowOff>9525</xdr:rowOff>
    </xdr:from>
    <xdr:ext cx="533400" cy="25717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4250" y="16468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168644</xdr:rowOff>
    </xdr:from>
    <xdr:to>
      <xdr:col>15</xdr:col>
      <xdr:colOff>50800</xdr:colOff>
      <xdr:row>98</xdr:row>
      <xdr:rowOff>17311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02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fLocksText="0">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96</xdr:row>
      <xdr:rowOff>38100</xdr:rowOff>
    </xdr:from>
    <xdr:ext cx="533400" cy="25717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38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168644</xdr:rowOff>
    </xdr:from>
    <xdr:to>
      <xdr:col>10</xdr:col>
      <xdr:colOff>114300</xdr:colOff>
      <xdr:row>98</xdr:row>
      <xdr:rowOff>21679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3475" y="16802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fLocksText="0">
      <xdr:nvSpPr>
        <xdr:cNvPr id="244" name="フローチャート: 判断 243">
          <a:extLst>
            <a:ext uri="{FF2B5EF4-FFF2-40B4-BE49-F238E27FC236}">
              <a16:creationId xmlns:a16="http://schemas.microsoft.com/office/drawing/2014/main" id="{00000000-0008-0000-0700-0000F4000000}"/>
            </a:ext>
          </a:extLst>
        </xdr:cNvPr>
        <xdr:cNvSpPr/>
      </xdr:nvSpPr>
      <xdr:spPr>
        <a:xfrm>
          <a:off x="1971675" y="16754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98</xdr:row>
      <xdr:rowOff>47625</xdr:rowOff>
    </xdr:from>
    <xdr:ext cx="533400" cy="25717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4307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fLocksText="0">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6325" y="1675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96</xdr:row>
      <xdr:rowOff>76200</xdr:rowOff>
    </xdr:from>
    <xdr:ext cx="533400" cy="25717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57250" y="16535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38633</xdr:rowOff>
    </xdr:from>
    <xdr:to>
      <xdr:col>24</xdr:col>
      <xdr:colOff>114300</xdr:colOff>
      <xdr:row>97</xdr:row>
      <xdr:rowOff>140233</xdr:rowOff>
    </xdr:to>
    <xdr:sp macro="" textlink="" fLocksText="0">
      <xdr:nvSpPr>
        <xdr:cNvPr id="253" name="楕円 252">
          <a:extLst>
            <a:ext uri="{FF2B5EF4-FFF2-40B4-BE49-F238E27FC236}">
              <a16:creationId xmlns:a16="http://schemas.microsoft.com/office/drawing/2014/main" id="{00000000-0008-0000-0700-0000FD000000}"/>
            </a:ext>
          </a:extLst>
        </xdr:cNvPr>
        <xdr:cNvSpPr/>
      </xdr:nvSpPr>
      <xdr:spPr>
        <a:xfrm>
          <a:off x="4581525" y="16668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97</xdr:row>
      <xdr:rowOff>19050</xdr:rowOff>
    </xdr:from>
    <xdr:ext cx="533400" cy="25717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4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53,458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138925</xdr:rowOff>
    </xdr:from>
    <xdr:to>
      <xdr:col>20</xdr:col>
      <xdr:colOff>38100</xdr:colOff>
      <xdr:row>98</xdr:row>
      <xdr:rowOff>69075</xdr:rowOff>
    </xdr:to>
    <xdr:sp macro="" textlink="" fLocksText="0">
      <xdr:nvSpPr>
        <xdr:cNvPr id="255" name="楕円 254">
          <a:extLst>
            <a:ext uri="{FF2B5EF4-FFF2-40B4-BE49-F238E27FC236}">
              <a16:creationId xmlns:a16="http://schemas.microsoft.com/office/drawing/2014/main" id="{00000000-0008-0000-0700-0000FF000000}"/>
            </a:ext>
          </a:extLst>
        </xdr:cNvPr>
        <xdr:cNvSpPr/>
      </xdr:nvSpPr>
      <xdr:spPr>
        <a:xfrm>
          <a:off x="3743325" y="1677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98</xdr:row>
      <xdr:rowOff>57150</xdr:rowOff>
    </xdr:from>
    <xdr:ext cx="533400" cy="25717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4250"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137961</xdr:rowOff>
    </xdr:from>
    <xdr:to>
      <xdr:col>15</xdr:col>
      <xdr:colOff>101600</xdr:colOff>
      <xdr:row>98</xdr:row>
      <xdr:rowOff>68111</xdr:rowOff>
    </xdr:to>
    <xdr:sp macro="" textlink="" fLocksText="0">
      <xdr:nvSpPr>
        <xdr:cNvPr id="257" name="楕円 256">
          <a:extLst>
            <a:ext uri="{FF2B5EF4-FFF2-40B4-BE49-F238E27FC236}">
              <a16:creationId xmlns:a16="http://schemas.microsoft.com/office/drawing/2014/main" id="{00000000-0008-0000-0700-000001010000}"/>
            </a:ext>
          </a:extLst>
        </xdr:cNvPr>
        <xdr:cNvSpPr/>
      </xdr:nvSpPr>
      <xdr:spPr>
        <a:xfrm>
          <a:off x="2857500"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98</xdr:row>
      <xdr:rowOff>57150</xdr:rowOff>
    </xdr:from>
    <xdr:ext cx="533400" cy="25717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3842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117844</xdr:rowOff>
    </xdr:from>
    <xdr:to>
      <xdr:col>10</xdr:col>
      <xdr:colOff>165100</xdr:colOff>
      <xdr:row>98</xdr:row>
      <xdr:rowOff>47994</xdr:rowOff>
    </xdr:to>
    <xdr:sp macro="" textlink="" fLocksText="0">
      <xdr:nvSpPr>
        <xdr:cNvPr id="259" name="楕円 258">
          <a:extLst>
            <a:ext uri="{FF2B5EF4-FFF2-40B4-BE49-F238E27FC236}">
              <a16:creationId xmlns:a16="http://schemas.microsoft.com/office/drawing/2014/main" id="{00000000-0008-0000-0700-000003010000}"/>
            </a:ext>
          </a:extLst>
        </xdr:cNvPr>
        <xdr:cNvSpPr/>
      </xdr:nvSpPr>
      <xdr:spPr>
        <a:xfrm>
          <a:off x="1971675" y="16744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96</xdr:row>
      <xdr:rowOff>66675</xdr:rowOff>
    </xdr:from>
    <xdr:ext cx="533400" cy="25717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43075" y="1652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142329</xdr:rowOff>
    </xdr:from>
    <xdr:to>
      <xdr:col>6</xdr:col>
      <xdr:colOff>38100</xdr:colOff>
      <xdr:row>98</xdr:row>
      <xdr:rowOff>72479</xdr:rowOff>
    </xdr:to>
    <xdr:sp macro="" textlink="" fLocksText="0">
      <xdr:nvSpPr>
        <xdr:cNvPr id="261" name="楕円 260">
          <a:extLst>
            <a:ext uri="{FF2B5EF4-FFF2-40B4-BE49-F238E27FC236}">
              <a16:creationId xmlns:a16="http://schemas.microsoft.com/office/drawing/2014/main" id="{00000000-0008-0000-0700-000005010000}"/>
            </a:ext>
          </a:extLst>
        </xdr:cNvPr>
        <xdr:cNvSpPr/>
      </xdr:nvSpPr>
      <xdr:spPr>
        <a:xfrm>
          <a:off x="1076325" y="16773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98</xdr:row>
      <xdr:rowOff>66675</xdr:rowOff>
    </xdr:from>
    <xdr:ext cx="533400" cy="25717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57250" y="1686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63" name="正方形/長方形 262">
          <a:extLst>
            <a:ext uri="{FF2B5EF4-FFF2-40B4-BE49-F238E27FC236}">
              <a16:creationId xmlns:a16="http://schemas.microsoft.com/office/drawing/2014/main" id="{00000000-0008-0000-0700-000007010000}"/>
            </a:ext>
          </a:extLst>
        </xdr:cNvPr>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4" name="正方形/長方形 263">
          <a:extLst>
            <a:ext uri="{FF2B5EF4-FFF2-40B4-BE49-F238E27FC236}">
              <a16:creationId xmlns:a16="http://schemas.microsoft.com/office/drawing/2014/main" id="{00000000-0008-0000-0700-000008010000}"/>
            </a:ext>
          </a:extLst>
        </xdr:cNvPr>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5" name="正方形/長方形 264">
          <a:extLst>
            <a:ext uri="{FF2B5EF4-FFF2-40B4-BE49-F238E27FC236}">
              <a16:creationId xmlns:a16="http://schemas.microsoft.com/office/drawing/2014/main" id="{00000000-0008-0000-0700-000009010000}"/>
            </a:ext>
          </a:extLst>
        </xdr:cNvPr>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6" name="正方形/長方形 265">
          <a:extLst>
            <a:ext uri="{FF2B5EF4-FFF2-40B4-BE49-F238E27FC236}">
              <a16:creationId xmlns:a16="http://schemas.microsoft.com/office/drawing/2014/main" id="{00000000-0008-0000-0700-00000A010000}"/>
            </a:ext>
          </a:extLst>
        </xdr:cNvPr>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7" name="正方形/長方形 266">
          <a:extLst>
            <a:ext uri="{FF2B5EF4-FFF2-40B4-BE49-F238E27FC236}">
              <a16:creationId xmlns:a16="http://schemas.microsoft.com/office/drawing/2014/main" id="{00000000-0008-0000-0700-00000B010000}"/>
            </a:ext>
          </a:extLst>
        </xdr:cNvPr>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8" name="正方形/長方形 267">
          <a:extLst>
            <a:ext uri="{FF2B5EF4-FFF2-40B4-BE49-F238E27FC236}">
              <a16:creationId xmlns:a16="http://schemas.microsoft.com/office/drawing/2014/main" id="{00000000-0008-0000-0700-00000C010000}"/>
            </a:ext>
          </a:extLst>
        </xdr:cNvPr>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9" name="正方形/長方形 268">
          <a:extLst>
            <a:ext uri="{FF2B5EF4-FFF2-40B4-BE49-F238E27FC236}">
              <a16:creationId xmlns:a16="http://schemas.microsoft.com/office/drawing/2014/main" id="{00000000-0008-0000-0700-00000D010000}"/>
            </a:ext>
          </a:extLst>
        </xdr:cNvPr>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0" name="正方形/長方形 269">
          <a:extLst>
            <a:ext uri="{FF2B5EF4-FFF2-40B4-BE49-F238E27FC236}">
              <a16:creationId xmlns:a16="http://schemas.microsoft.com/office/drawing/2014/main" id="{00000000-0008-0000-0700-00000E010000}"/>
            </a:ext>
          </a:extLst>
        </xdr:cNvPr>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082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37</xdr:row>
      <xdr:rowOff>171450</xdr:rowOff>
    </xdr:from>
    <xdr:ext cx="247650" cy="25717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317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082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35</xdr:row>
      <xdr:rowOff>57150</xdr:rowOff>
    </xdr:from>
    <xdr:ext cx="466725" cy="2571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4100" y="605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082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114300</xdr:rowOff>
    </xdr:from>
    <xdr:ext cx="466725" cy="25717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4100" y="560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082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29</xdr:row>
      <xdr:rowOff>171450</xdr:rowOff>
    </xdr:from>
    <xdr:ext cx="466725" cy="25717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4100" y="514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27</xdr:row>
      <xdr:rowOff>57150</xdr:rowOff>
    </xdr:from>
    <xdr:ext cx="466725" cy="25717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410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83" name="労働費グラフ枠">
          <a:extLst>
            <a:ext uri="{FF2B5EF4-FFF2-40B4-BE49-F238E27FC236}">
              <a16:creationId xmlns:a16="http://schemas.microsoft.com/office/drawing/2014/main" id="{00000000-0008-0000-0700-00001B010000}"/>
            </a:ext>
          </a:extLst>
        </xdr:cNvPr>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7500" y="53435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38</xdr:row>
      <xdr:rowOff>142875</xdr:rowOff>
    </xdr:from>
    <xdr:ext cx="247650" cy="25717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5125" y="66579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91775" y="66579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142875</xdr:rowOff>
    </xdr:from>
    <xdr:ext cx="466725" cy="25717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5125" y="5114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2,868</a:t>
          </a:r>
          <a:endParaRPr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91775" y="53435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29514</xdr:rowOff>
    </xdr:from>
    <xdr:to>
      <xdr:col>55</xdr:col>
      <xdr:colOff>0</xdr:colOff>
      <xdr:row>38</xdr:row>
      <xdr:rowOff>45974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43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36</xdr:row>
      <xdr:rowOff>95250</xdr:rowOff>
    </xdr:from>
    <xdr:ext cx="381000" cy="25717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5125"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fLocksText="0">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9875" y="6410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38</xdr:row>
      <xdr:rowOff>33172</xdr:rowOff>
    </xdr:from>
    <xdr:to>
      <xdr:col>50</xdr:col>
      <xdr:colOff>114300</xdr:colOff>
      <xdr:row>38</xdr:row>
      <xdr:rowOff>45974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3475" y="65436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fLocksText="0">
      <xdr:nvSpPr>
        <xdr:cNvPr id="293" name="フローチャート: 判断 292">
          <a:extLst>
            <a:ext uri="{FF2B5EF4-FFF2-40B4-BE49-F238E27FC236}">
              <a16:creationId xmlns:a16="http://schemas.microsoft.com/office/drawing/2014/main" id="{00000000-0008-0000-0700-000025010000}"/>
            </a:ext>
          </a:extLst>
        </xdr:cNvPr>
        <xdr:cNvSpPr/>
      </xdr:nvSpPr>
      <xdr:spPr>
        <a:xfrm>
          <a:off x="9591675" y="6286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35</xdr:row>
      <xdr:rowOff>57150</xdr:rowOff>
    </xdr:from>
    <xdr:ext cx="381000" cy="25717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6057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33172</xdr:rowOff>
    </xdr:from>
    <xdr:to>
      <xdr:col>45</xdr:col>
      <xdr:colOff>177800</xdr:colOff>
      <xdr:row>38</xdr:row>
      <xdr:rowOff>35001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58125" y="65436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fLocksText="0">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6325"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35</xdr:row>
      <xdr:rowOff>47625</xdr:rowOff>
    </xdr:from>
    <xdr:ext cx="381000" cy="25717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3450" y="60483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35001</xdr:rowOff>
    </xdr:from>
    <xdr:to>
      <xdr:col>41</xdr:col>
      <xdr:colOff>50800</xdr:colOff>
      <xdr:row>38</xdr:row>
      <xdr:rowOff>38659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532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fLocksText="0">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6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35</xdr:row>
      <xdr:rowOff>57150</xdr:rowOff>
    </xdr:from>
    <xdr:ext cx="381000" cy="25717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67625" y="6057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fLocksText="0">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4675" y="6353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35</xdr:row>
      <xdr:rowOff>133350</xdr:rowOff>
    </xdr:from>
    <xdr:ext cx="381000" cy="25717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61341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150165</xdr:rowOff>
    </xdr:from>
    <xdr:to>
      <xdr:col>55</xdr:col>
      <xdr:colOff>50800</xdr:colOff>
      <xdr:row>38</xdr:row>
      <xdr:rowOff>80314</xdr:rowOff>
    </xdr:to>
    <xdr:sp macro="" textlink="" fLocksText="0">
      <xdr:nvSpPr>
        <xdr:cNvPr id="308" name="楕円 307">
          <a:extLst>
            <a:ext uri="{FF2B5EF4-FFF2-40B4-BE49-F238E27FC236}">
              <a16:creationId xmlns:a16="http://schemas.microsoft.com/office/drawing/2014/main" id="{00000000-0008-0000-0700-000034010000}"/>
            </a:ext>
          </a:extLst>
        </xdr:cNvPr>
        <xdr:cNvSpPr/>
      </xdr:nvSpPr>
      <xdr:spPr>
        <a:xfrm>
          <a:off x="10429875" y="6496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37</xdr:row>
      <xdr:rowOff>66675</xdr:rowOff>
    </xdr:from>
    <xdr:ext cx="381000" cy="25717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5125" y="6410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166624</xdr:rowOff>
    </xdr:from>
    <xdr:to>
      <xdr:col>50</xdr:col>
      <xdr:colOff>165100</xdr:colOff>
      <xdr:row>38</xdr:row>
      <xdr:rowOff>96774</xdr:rowOff>
    </xdr:to>
    <xdr:sp macro="" textlink="" fLocksText="0">
      <xdr:nvSpPr>
        <xdr:cNvPr id="310" name="楕円 309">
          <a:extLst>
            <a:ext uri="{FF2B5EF4-FFF2-40B4-BE49-F238E27FC236}">
              <a16:creationId xmlns:a16="http://schemas.microsoft.com/office/drawing/2014/main" id="{00000000-0008-0000-0700-000036010000}"/>
            </a:ext>
          </a:extLst>
        </xdr:cNvPr>
        <xdr:cNvSpPr/>
      </xdr:nvSpPr>
      <xdr:spPr>
        <a:xfrm>
          <a:off x="9591675" y="6505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38</xdr:row>
      <xdr:rowOff>85725</xdr:rowOff>
    </xdr:from>
    <xdr:ext cx="381000" cy="25717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6600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153822</xdr:rowOff>
    </xdr:from>
    <xdr:to>
      <xdr:col>46</xdr:col>
      <xdr:colOff>38100</xdr:colOff>
      <xdr:row>38</xdr:row>
      <xdr:rowOff>83972</xdr:rowOff>
    </xdr:to>
    <xdr:sp macro="" textlink="" fLocksText="0">
      <xdr:nvSpPr>
        <xdr:cNvPr id="312" name="楕円 311">
          <a:extLst>
            <a:ext uri="{FF2B5EF4-FFF2-40B4-BE49-F238E27FC236}">
              <a16:creationId xmlns:a16="http://schemas.microsoft.com/office/drawing/2014/main" id="{00000000-0008-0000-0700-000038010000}"/>
            </a:ext>
          </a:extLst>
        </xdr:cNvPr>
        <xdr:cNvSpPr/>
      </xdr:nvSpPr>
      <xdr:spPr>
        <a:xfrm>
          <a:off x="8696325"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38</xdr:row>
      <xdr:rowOff>76200</xdr:rowOff>
    </xdr:from>
    <xdr:ext cx="381000" cy="25717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3450"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155651</xdr:rowOff>
    </xdr:from>
    <xdr:to>
      <xdr:col>41</xdr:col>
      <xdr:colOff>101600</xdr:colOff>
      <xdr:row>38</xdr:row>
      <xdr:rowOff>85801</xdr:rowOff>
    </xdr:to>
    <xdr:sp macro="" textlink="" fLocksText="0">
      <xdr:nvSpPr>
        <xdr:cNvPr id="314" name="楕円 313">
          <a:extLst>
            <a:ext uri="{FF2B5EF4-FFF2-40B4-BE49-F238E27FC236}">
              <a16:creationId xmlns:a16="http://schemas.microsoft.com/office/drawing/2014/main" id="{00000000-0008-0000-0700-00003A010000}"/>
            </a:ext>
          </a:extLst>
        </xdr:cNvPr>
        <xdr:cNvSpPr/>
      </xdr:nvSpPr>
      <xdr:spPr>
        <a:xfrm>
          <a:off x="7810500"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38</xdr:row>
      <xdr:rowOff>76200</xdr:rowOff>
    </xdr:from>
    <xdr:ext cx="381000" cy="25717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67625"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159309</xdr:rowOff>
    </xdr:from>
    <xdr:to>
      <xdr:col>36</xdr:col>
      <xdr:colOff>165100</xdr:colOff>
      <xdr:row>38</xdr:row>
      <xdr:rowOff>89459</xdr:rowOff>
    </xdr:to>
    <xdr:sp macro="" textlink="" fLocksText="0">
      <xdr:nvSpPr>
        <xdr:cNvPr id="316" name="楕円 315">
          <a:extLst>
            <a:ext uri="{FF2B5EF4-FFF2-40B4-BE49-F238E27FC236}">
              <a16:creationId xmlns:a16="http://schemas.microsoft.com/office/drawing/2014/main" id="{00000000-0008-0000-0700-00003C010000}"/>
            </a:ext>
          </a:extLst>
        </xdr:cNvPr>
        <xdr:cNvSpPr/>
      </xdr:nvSpPr>
      <xdr:spPr>
        <a:xfrm>
          <a:off x="6924675" y="650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38</xdr:row>
      <xdr:rowOff>76200</xdr:rowOff>
    </xdr:from>
    <xdr:ext cx="381000" cy="25717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18" name="正方形/長方形 317">
          <a:extLst>
            <a:ext uri="{FF2B5EF4-FFF2-40B4-BE49-F238E27FC236}">
              <a16:creationId xmlns:a16="http://schemas.microsoft.com/office/drawing/2014/main" id="{00000000-0008-0000-0700-00003E010000}"/>
            </a:ext>
          </a:extLst>
        </xdr:cNvPr>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19" name="正方形/長方形 318">
          <a:extLst>
            <a:ext uri="{FF2B5EF4-FFF2-40B4-BE49-F238E27FC236}">
              <a16:creationId xmlns:a16="http://schemas.microsoft.com/office/drawing/2014/main" id="{00000000-0008-0000-0700-00003F010000}"/>
            </a:ext>
          </a:extLst>
        </xdr:cNvPr>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0" name="正方形/長方形 319">
          <a:extLst>
            <a:ext uri="{FF2B5EF4-FFF2-40B4-BE49-F238E27FC236}">
              <a16:creationId xmlns:a16="http://schemas.microsoft.com/office/drawing/2014/main" id="{00000000-0008-0000-0700-000040010000}"/>
            </a:ext>
          </a:extLst>
        </xdr:cNvPr>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1" name="正方形/長方形 320">
          <a:extLst>
            <a:ext uri="{FF2B5EF4-FFF2-40B4-BE49-F238E27FC236}">
              <a16:creationId xmlns:a16="http://schemas.microsoft.com/office/drawing/2014/main" id="{00000000-0008-0000-0700-000041010000}"/>
            </a:ext>
          </a:extLst>
        </xdr:cNvPr>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2" name="正方形/長方形 321">
          <a:extLst>
            <a:ext uri="{FF2B5EF4-FFF2-40B4-BE49-F238E27FC236}">
              <a16:creationId xmlns:a16="http://schemas.microsoft.com/office/drawing/2014/main" id="{00000000-0008-0000-0700-000042010000}"/>
            </a:ext>
          </a:extLst>
        </xdr:cNvPr>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3" name="正方形/長方形 322">
          <a:extLst>
            <a:ext uri="{FF2B5EF4-FFF2-40B4-BE49-F238E27FC236}">
              <a16:creationId xmlns:a16="http://schemas.microsoft.com/office/drawing/2014/main" id="{00000000-0008-0000-0700-000043010000}"/>
            </a:ext>
          </a:extLst>
        </xdr:cNvPr>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4" name="正方形/長方形 323">
          <a:extLst>
            <a:ext uri="{FF2B5EF4-FFF2-40B4-BE49-F238E27FC236}">
              <a16:creationId xmlns:a16="http://schemas.microsoft.com/office/drawing/2014/main" id="{00000000-0008-0000-0700-000044010000}"/>
            </a:ext>
          </a:extLst>
        </xdr:cNvPr>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5" name="正方形/長方形 324">
          <a:extLst>
            <a:ext uri="{FF2B5EF4-FFF2-40B4-BE49-F238E27FC236}">
              <a16:creationId xmlns:a16="http://schemas.microsoft.com/office/drawing/2014/main" id="{00000000-0008-0000-0700-000045010000}"/>
            </a:ext>
          </a:extLst>
        </xdr:cNvPr>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082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123825</xdr:rowOff>
    </xdr:from>
    <xdr:ext cx="247650" cy="25717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3175"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082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56</xdr:row>
      <xdr:rowOff>142875</xdr:rowOff>
    </xdr:from>
    <xdr:ext cx="533400" cy="25717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67425"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082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54</xdr:row>
      <xdr:rowOff>161925</xdr:rowOff>
    </xdr:from>
    <xdr:ext cx="533400" cy="25717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67425"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082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53</xdr:row>
      <xdr:rowOff>9525</xdr:rowOff>
    </xdr:from>
    <xdr:ext cx="533400" cy="25717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67425" y="909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082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51</xdr:row>
      <xdr:rowOff>19050</xdr:rowOff>
    </xdr:from>
    <xdr:ext cx="600075" cy="25717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0750" y="8763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082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38100</xdr:rowOff>
    </xdr:from>
    <xdr:ext cx="600075" cy="25717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0750"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42" name="農林水産業費グラフ枠">
          <a:extLst>
            <a:ext uri="{FF2B5EF4-FFF2-40B4-BE49-F238E27FC236}">
              <a16:creationId xmlns:a16="http://schemas.microsoft.com/office/drawing/2014/main" id="{00000000-0008-0000-0700-000056010000}"/>
            </a:ext>
          </a:extLst>
        </xdr:cNvPr>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7500" y="86391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58</xdr:row>
      <xdr:rowOff>161925</xdr:rowOff>
    </xdr:from>
    <xdr:ext cx="533400" cy="25717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5125" y="10106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10,723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91775" y="10096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49</xdr:row>
      <xdr:rowOff>9525</xdr:rowOff>
    </xdr:from>
    <xdr:ext cx="600075" cy="25717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5125" y="8410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144,956</a:t>
          </a:r>
          <a:endParaRPr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91775" y="8639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124830</xdr:rowOff>
    </xdr:from>
    <xdr:to>
      <xdr:col>55</xdr:col>
      <xdr:colOff>0</xdr:colOff>
      <xdr:row>58</xdr:row>
      <xdr:rowOff>150009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7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55</xdr:row>
      <xdr:rowOff>161925</xdr:rowOff>
    </xdr:from>
    <xdr:ext cx="533400" cy="25717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51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fLocksText="0">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98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124830</xdr:rowOff>
    </xdr:from>
    <xdr:to>
      <xdr:col>50</xdr:col>
      <xdr:colOff>114300</xdr:colOff>
      <xdr:row>58</xdr:row>
      <xdr:rowOff>150956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3475" y="100679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fLocksText="0">
      <xdr:nvSpPr>
        <xdr:cNvPr id="352" name="フローチャート: 判断 351">
          <a:extLst>
            <a:ext uri="{FF2B5EF4-FFF2-40B4-BE49-F238E27FC236}">
              <a16:creationId xmlns:a16="http://schemas.microsoft.com/office/drawing/2014/main" id="{00000000-0008-0000-0700-000060010000}"/>
            </a:ext>
          </a:extLst>
        </xdr:cNvPr>
        <xdr:cNvSpPr/>
      </xdr:nvSpPr>
      <xdr:spPr>
        <a:xfrm>
          <a:off x="9591675" y="9763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55</xdr:row>
      <xdr:rowOff>114300</xdr:rowOff>
    </xdr:from>
    <xdr:ext cx="533400" cy="25717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63075" y="9544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150956</xdr:rowOff>
    </xdr:from>
    <xdr:to>
      <xdr:col>45</xdr:col>
      <xdr:colOff>177800</xdr:colOff>
      <xdr:row>59</xdr:row>
      <xdr:rowOff>7841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58125" y="100965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fLocksText="0">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6325" y="975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55</xdr:row>
      <xdr:rowOff>95250</xdr:rowOff>
    </xdr:from>
    <xdr:ext cx="533400" cy="25717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77250" y="952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169777</xdr:rowOff>
    </xdr:from>
    <xdr:to>
      <xdr:col>41</xdr:col>
      <xdr:colOff>50800</xdr:colOff>
      <xdr:row>59</xdr:row>
      <xdr:rowOff>7841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155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fLocksText="0">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55</xdr:row>
      <xdr:rowOff>95250</xdr:rowOff>
    </xdr:from>
    <xdr:ext cx="533400" cy="25717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1425" y="952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fLocksText="0">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4675" y="9791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55</xdr:row>
      <xdr:rowOff>133350</xdr:rowOff>
    </xdr:from>
    <xdr:ext cx="533400" cy="25717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96075" y="956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99209</xdr:rowOff>
    </xdr:from>
    <xdr:to>
      <xdr:col>55</xdr:col>
      <xdr:colOff>50800</xdr:colOff>
      <xdr:row>59</xdr:row>
      <xdr:rowOff>29359</xdr:rowOff>
    </xdr:to>
    <xdr:sp macro="" textlink="" fLocksText="0">
      <xdr:nvSpPr>
        <xdr:cNvPr id="367" name="楕円 366">
          <a:extLst>
            <a:ext uri="{FF2B5EF4-FFF2-40B4-BE49-F238E27FC236}">
              <a16:creationId xmlns:a16="http://schemas.microsoft.com/office/drawing/2014/main" id="{00000000-0008-0000-0700-00006F010000}"/>
            </a:ext>
          </a:extLst>
        </xdr:cNvPr>
        <xdr:cNvSpPr/>
      </xdr:nvSpPr>
      <xdr:spPr>
        <a:xfrm>
          <a:off x="10429875" y="10039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58</xdr:row>
      <xdr:rowOff>9525</xdr:rowOff>
    </xdr:from>
    <xdr:ext cx="533400" cy="25717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5125" y="9953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74030</xdr:rowOff>
    </xdr:from>
    <xdr:to>
      <xdr:col>50</xdr:col>
      <xdr:colOff>165100</xdr:colOff>
      <xdr:row>59</xdr:row>
      <xdr:rowOff>4180</xdr:rowOff>
    </xdr:to>
    <xdr:sp macro="" textlink="" fLocksText="0">
      <xdr:nvSpPr>
        <xdr:cNvPr id="369" name="楕円 368">
          <a:extLst>
            <a:ext uri="{FF2B5EF4-FFF2-40B4-BE49-F238E27FC236}">
              <a16:creationId xmlns:a16="http://schemas.microsoft.com/office/drawing/2014/main" id="{00000000-0008-0000-0700-000071010000}"/>
            </a:ext>
          </a:extLst>
        </xdr:cNvPr>
        <xdr:cNvSpPr/>
      </xdr:nvSpPr>
      <xdr:spPr>
        <a:xfrm>
          <a:off x="9591675" y="10020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58</xdr:row>
      <xdr:rowOff>171450</xdr:rowOff>
    </xdr:from>
    <xdr:ext cx="533400" cy="25717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63075" y="1011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100156</xdr:rowOff>
    </xdr:from>
    <xdr:to>
      <xdr:col>46</xdr:col>
      <xdr:colOff>38100</xdr:colOff>
      <xdr:row>59</xdr:row>
      <xdr:rowOff>30306</xdr:rowOff>
    </xdr:to>
    <xdr:sp macro="" textlink="" fLocksText="0">
      <xdr:nvSpPr>
        <xdr:cNvPr id="371" name="楕円 370">
          <a:extLst>
            <a:ext uri="{FF2B5EF4-FFF2-40B4-BE49-F238E27FC236}">
              <a16:creationId xmlns:a16="http://schemas.microsoft.com/office/drawing/2014/main" id="{00000000-0008-0000-0700-000073010000}"/>
            </a:ext>
          </a:extLst>
        </xdr:cNvPr>
        <xdr:cNvSpPr/>
      </xdr:nvSpPr>
      <xdr:spPr>
        <a:xfrm>
          <a:off x="8696325" y="10048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59</xdr:row>
      <xdr:rowOff>19050</xdr:rowOff>
    </xdr:from>
    <xdr:ext cx="533400" cy="25717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77250" y="1013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128491</xdr:rowOff>
    </xdr:from>
    <xdr:to>
      <xdr:col>41</xdr:col>
      <xdr:colOff>101600</xdr:colOff>
      <xdr:row>59</xdr:row>
      <xdr:rowOff>58641</xdr:rowOff>
    </xdr:to>
    <xdr:sp macro="" textlink="" fLocksText="0">
      <xdr:nvSpPr>
        <xdr:cNvPr id="373" name="楕円 372">
          <a:extLst>
            <a:ext uri="{FF2B5EF4-FFF2-40B4-BE49-F238E27FC236}">
              <a16:creationId xmlns:a16="http://schemas.microsoft.com/office/drawing/2014/main" id="{00000000-0008-0000-0700-000075010000}"/>
            </a:ext>
          </a:extLst>
        </xdr:cNvPr>
        <xdr:cNvSpPr/>
      </xdr:nvSpPr>
      <xdr:spPr>
        <a:xfrm>
          <a:off x="7810500" y="10067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59</xdr:row>
      <xdr:rowOff>47625</xdr:rowOff>
    </xdr:from>
    <xdr:ext cx="466725" cy="25717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0000" y="1016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118977</xdr:rowOff>
    </xdr:from>
    <xdr:to>
      <xdr:col>36</xdr:col>
      <xdr:colOff>165100</xdr:colOff>
      <xdr:row>59</xdr:row>
      <xdr:rowOff>49127</xdr:rowOff>
    </xdr:to>
    <xdr:sp macro="" textlink="" fLocksText="0">
      <xdr:nvSpPr>
        <xdr:cNvPr id="375" name="楕円 374">
          <a:extLst>
            <a:ext uri="{FF2B5EF4-FFF2-40B4-BE49-F238E27FC236}">
              <a16:creationId xmlns:a16="http://schemas.microsoft.com/office/drawing/2014/main" id="{00000000-0008-0000-0700-000077010000}"/>
            </a:ext>
          </a:extLst>
        </xdr:cNvPr>
        <xdr:cNvSpPr/>
      </xdr:nvSpPr>
      <xdr:spPr>
        <a:xfrm>
          <a:off x="6924675" y="10058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59</xdr:row>
      <xdr:rowOff>38100</xdr:rowOff>
    </xdr:from>
    <xdr:ext cx="466725" cy="25717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4175" y="10153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77" name="正方形/長方形 376">
          <a:extLst>
            <a:ext uri="{FF2B5EF4-FFF2-40B4-BE49-F238E27FC236}">
              <a16:creationId xmlns:a16="http://schemas.microsoft.com/office/drawing/2014/main" id="{00000000-0008-0000-0700-000079010000}"/>
            </a:ext>
          </a:extLst>
        </xdr:cNvPr>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8" name="正方形/長方形 377">
          <a:extLst>
            <a:ext uri="{FF2B5EF4-FFF2-40B4-BE49-F238E27FC236}">
              <a16:creationId xmlns:a16="http://schemas.microsoft.com/office/drawing/2014/main" id="{00000000-0008-0000-0700-00007A010000}"/>
            </a:ext>
          </a:extLst>
        </xdr:cNvPr>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9" name="正方形/長方形 378">
          <a:extLst>
            <a:ext uri="{FF2B5EF4-FFF2-40B4-BE49-F238E27FC236}">
              <a16:creationId xmlns:a16="http://schemas.microsoft.com/office/drawing/2014/main" id="{00000000-0008-0000-0700-00007B010000}"/>
            </a:ext>
          </a:extLst>
        </xdr:cNvPr>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0" name="正方形/長方形 379">
          <a:extLst>
            <a:ext uri="{FF2B5EF4-FFF2-40B4-BE49-F238E27FC236}">
              <a16:creationId xmlns:a16="http://schemas.microsoft.com/office/drawing/2014/main" id="{00000000-0008-0000-0700-00007C010000}"/>
            </a:ext>
          </a:extLst>
        </xdr:cNvPr>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1" name="正方形/長方形 380">
          <a:extLst>
            <a:ext uri="{FF2B5EF4-FFF2-40B4-BE49-F238E27FC236}">
              <a16:creationId xmlns:a16="http://schemas.microsoft.com/office/drawing/2014/main" id="{00000000-0008-0000-0700-00007D010000}"/>
            </a:ext>
          </a:extLst>
        </xdr:cNvPr>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2" name="正方形/長方形 381">
          <a:extLst>
            <a:ext uri="{FF2B5EF4-FFF2-40B4-BE49-F238E27FC236}">
              <a16:creationId xmlns:a16="http://schemas.microsoft.com/office/drawing/2014/main" id="{00000000-0008-0000-0700-00007E010000}"/>
            </a:ext>
          </a:extLst>
        </xdr:cNvPr>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3" name="正方形/長方形 382">
          <a:extLst>
            <a:ext uri="{FF2B5EF4-FFF2-40B4-BE49-F238E27FC236}">
              <a16:creationId xmlns:a16="http://schemas.microsoft.com/office/drawing/2014/main" id="{00000000-0008-0000-0700-00007F010000}"/>
            </a:ext>
          </a:extLst>
        </xdr:cNvPr>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4" name="正方形/長方形 383">
          <a:extLst>
            <a:ext uri="{FF2B5EF4-FFF2-40B4-BE49-F238E27FC236}">
              <a16:creationId xmlns:a16="http://schemas.microsoft.com/office/drawing/2014/main" id="{00000000-0008-0000-0700-000080010000}"/>
            </a:ext>
          </a:extLst>
        </xdr:cNvPr>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082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123825</xdr:rowOff>
    </xdr:from>
    <xdr:ext cx="247650" cy="25717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3175"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082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142875</xdr:rowOff>
    </xdr:from>
    <xdr:ext cx="533400" cy="25717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67425"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082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74</xdr:row>
      <xdr:rowOff>161925</xdr:rowOff>
    </xdr:from>
    <xdr:ext cx="533400" cy="25717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67425"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73</xdr:row>
      <xdr:rowOff>9525</xdr:rowOff>
    </xdr:from>
    <xdr:ext cx="533400" cy="25717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67425"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082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71</xdr:row>
      <xdr:rowOff>19050</xdr:rowOff>
    </xdr:from>
    <xdr:ext cx="533400" cy="25717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67425" y="12192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082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38100</xdr:rowOff>
    </xdr:from>
    <xdr:ext cx="600075" cy="25717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075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401" name="商工費グラフ枠">
          <a:extLst>
            <a:ext uri="{FF2B5EF4-FFF2-40B4-BE49-F238E27FC236}">
              <a16:creationId xmlns:a16="http://schemas.microsoft.com/office/drawing/2014/main" id="{00000000-0008-0000-0700-000091010000}"/>
            </a:ext>
          </a:extLst>
        </xdr:cNvPr>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7500" y="11972925"/>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57150</xdr:rowOff>
    </xdr:from>
    <xdr:ext cx="466725" cy="25717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5125" y="1360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3,060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91775" y="13592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68</xdr:row>
      <xdr:rowOff>95250</xdr:rowOff>
    </xdr:from>
    <xdr:ext cx="600075" cy="25717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5125" y="117538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102,087</a:t>
          </a:r>
          <a:endParaRPr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91775" y="11972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131471</xdr:rowOff>
    </xdr:from>
    <xdr:to>
      <xdr:col>55</xdr:col>
      <xdr:colOff>0</xdr:colOff>
      <xdr:row>76</xdr:row>
      <xdr:rowOff>151767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63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76</xdr:row>
      <xdr:rowOff>114300</xdr:rowOff>
    </xdr:from>
    <xdr:ext cx="533400" cy="25717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51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fLocksText="0">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9875" y="13163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76</xdr:row>
      <xdr:rowOff>131471</xdr:rowOff>
    </xdr:from>
    <xdr:to>
      <xdr:col>50</xdr:col>
      <xdr:colOff>114300</xdr:colOff>
      <xdr:row>78</xdr:row>
      <xdr:rowOff>137038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3475" y="13163550"/>
          <a:ext cx="88582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fLocksText="0">
      <xdr:nvSpPr>
        <xdr:cNvPr id="411" name="フローチャート: 判断 410">
          <a:extLst>
            <a:ext uri="{FF2B5EF4-FFF2-40B4-BE49-F238E27FC236}">
              <a16:creationId xmlns:a16="http://schemas.microsoft.com/office/drawing/2014/main" id="{00000000-0008-0000-0700-00009B010000}"/>
            </a:ext>
          </a:extLst>
        </xdr:cNvPr>
        <xdr:cNvSpPr/>
      </xdr:nvSpPr>
      <xdr:spPr>
        <a:xfrm>
          <a:off x="9591675" y="13087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74</xdr:row>
      <xdr:rowOff>171450</xdr:rowOff>
    </xdr:from>
    <xdr:ext cx="533400" cy="25717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63075" y="1285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112905</xdr:rowOff>
    </xdr:from>
    <xdr:to>
      <xdr:col>45</xdr:col>
      <xdr:colOff>177800</xdr:colOff>
      <xdr:row>78</xdr:row>
      <xdr:rowOff>137038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58125" y="1348740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fLocksText="0">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6325" y="13277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76</xdr:row>
      <xdr:rowOff>19050</xdr:rowOff>
    </xdr:from>
    <xdr:ext cx="533400" cy="25717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77250" y="1304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10215</xdr:rowOff>
    </xdr:from>
    <xdr:to>
      <xdr:col>41</xdr:col>
      <xdr:colOff>50800</xdr:colOff>
      <xdr:row>78</xdr:row>
      <xdr:rowOff>112905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8262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fLocksText="0">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06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57150</xdr:rowOff>
    </xdr:from>
    <xdr:ext cx="533400" cy="25717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1425" y="13087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fLocksText="0">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4675" y="13287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76</xdr:row>
      <xdr:rowOff>28575</xdr:rowOff>
    </xdr:from>
    <xdr:ext cx="533400" cy="25717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696075" y="1305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100967</xdr:rowOff>
    </xdr:from>
    <xdr:to>
      <xdr:col>55</xdr:col>
      <xdr:colOff>50800</xdr:colOff>
      <xdr:row>77</xdr:row>
      <xdr:rowOff>31117</xdr:rowOff>
    </xdr:to>
    <xdr:sp macro="" textlink="" fLocksText="0">
      <xdr:nvSpPr>
        <xdr:cNvPr id="426" name="楕円 425">
          <a:extLst>
            <a:ext uri="{FF2B5EF4-FFF2-40B4-BE49-F238E27FC236}">
              <a16:creationId xmlns:a16="http://schemas.microsoft.com/office/drawing/2014/main" id="{00000000-0008-0000-0700-0000AA010000}"/>
            </a:ext>
          </a:extLst>
        </xdr:cNvPr>
        <xdr:cNvSpPr/>
      </xdr:nvSpPr>
      <xdr:spPr>
        <a:xfrm>
          <a:off x="10429875" y="131349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75</xdr:row>
      <xdr:rowOff>123825</xdr:rowOff>
    </xdr:from>
    <xdr:ext cx="533400" cy="25717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5125" y="12982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80671</xdr:rowOff>
    </xdr:from>
    <xdr:to>
      <xdr:col>50</xdr:col>
      <xdr:colOff>165100</xdr:colOff>
      <xdr:row>77</xdr:row>
      <xdr:rowOff>10821</xdr:rowOff>
    </xdr:to>
    <xdr:sp macro="" textlink="" fLocksText="0">
      <xdr:nvSpPr>
        <xdr:cNvPr id="428" name="楕円 427">
          <a:extLst>
            <a:ext uri="{FF2B5EF4-FFF2-40B4-BE49-F238E27FC236}">
              <a16:creationId xmlns:a16="http://schemas.microsoft.com/office/drawing/2014/main" id="{00000000-0008-0000-0700-0000AC010000}"/>
            </a:ext>
          </a:extLst>
        </xdr:cNvPr>
        <xdr:cNvSpPr/>
      </xdr:nvSpPr>
      <xdr:spPr>
        <a:xfrm>
          <a:off x="9591675" y="13106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77</xdr:row>
      <xdr:rowOff>0</xdr:rowOff>
    </xdr:from>
    <xdr:ext cx="533400" cy="25717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63075" y="13201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86238</xdr:rowOff>
    </xdr:from>
    <xdr:to>
      <xdr:col>46</xdr:col>
      <xdr:colOff>38100</xdr:colOff>
      <xdr:row>79</xdr:row>
      <xdr:rowOff>16388</xdr:rowOff>
    </xdr:to>
    <xdr:sp macro="" textlink="" fLocksText="0">
      <xdr:nvSpPr>
        <xdr:cNvPr id="430" name="楕円 429">
          <a:extLst>
            <a:ext uri="{FF2B5EF4-FFF2-40B4-BE49-F238E27FC236}">
              <a16:creationId xmlns:a16="http://schemas.microsoft.com/office/drawing/2014/main" id="{00000000-0008-0000-0700-0000AE010000}"/>
            </a:ext>
          </a:extLst>
        </xdr:cNvPr>
        <xdr:cNvSpPr/>
      </xdr:nvSpPr>
      <xdr:spPr>
        <a:xfrm>
          <a:off x="8696325" y="1345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9525</xdr:rowOff>
    </xdr:from>
    <xdr:ext cx="466725" cy="25717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350" y="1355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62105</xdr:rowOff>
    </xdr:from>
    <xdr:to>
      <xdr:col>41</xdr:col>
      <xdr:colOff>101600</xdr:colOff>
      <xdr:row>78</xdr:row>
      <xdr:rowOff>163705</xdr:rowOff>
    </xdr:to>
    <xdr:sp macro="" textlink="" fLocksText="0">
      <xdr:nvSpPr>
        <xdr:cNvPr id="432" name="楕円 431">
          <a:extLst>
            <a:ext uri="{FF2B5EF4-FFF2-40B4-BE49-F238E27FC236}">
              <a16:creationId xmlns:a16="http://schemas.microsoft.com/office/drawing/2014/main" id="{00000000-0008-0000-0700-0000B0010000}"/>
            </a:ext>
          </a:extLst>
        </xdr:cNvPr>
        <xdr:cNvSpPr/>
      </xdr:nvSpPr>
      <xdr:spPr>
        <a:xfrm>
          <a:off x="7810500" y="13439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78</xdr:row>
      <xdr:rowOff>152400</xdr:rowOff>
    </xdr:from>
    <xdr:ext cx="466725" cy="25717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0000" y="1352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130865</xdr:rowOff>
    </xdr:from>
    <xdr:to>
      <xdr:col>36</xdr:col>
      <xdr:colOff>165100</xdr:colOff>
      <xdr:row>78</xdr:row>
      <xdr:rowOff>61015</xdr:rowOff>
    </xdr:to>
    <xdr:sp macro="" textlink="" fLocksText="0">
      <xdr:nvSpPr>
        <xdr:cNvPr id="434" name="楕円 433">
          <a:extLst>
            <a:ext uri="{FF2B5EF4-FFF2-40B4-BE49-F238E27FC236}">
              <a16:creationId xmlns:a16="http://schemas.microsoft.com/office/drawing/2014/main" id="{00000000-0008-0000-0700-0000B2010000}"/>
            </a:ext>
          </a:extLst>
        </xdr:cNvPr>
        <xdr:cNvSpPr/>
      </xdr:nvSpPr>
      <xdr:spPr>
        <a:xfrm>
          <a:off x="6924675" y="13335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78</xdr:row>
      <xdr:rowOff>47625</xdr:rowOff>
    </xdr:from>
    <xdr:ext cx="533400" cy="25717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96075" y="1342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36" name="正方形/長方形 435">
          <a:extLst>
            <a:ext uri="{FF2B5EF4-FFF2-40B4-BE49-F238E27FC236}">
              <a16:creationId xmlns:a16="http://schemas.microsoft.com/office/drawing/2014/main" id="{00000000-0008-0000-0700-0000B4010000}"/>
            </a:ext>
          </a:extLst>
        </xdr:cNvPr>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7" name="正方形/長方形 436">
          <a:extLst>
            <a:ext uri="{FF2B5EF4-FFF2-40B4-BE49-F238E27FC236}">
              <a16:creationId xmlns:a16="http://schemas.microsoft.com/office/drawing/2014/main" id="{00000000-0008-0000-0700-0000B5010000}"/>
            </a:ext>
          </a:extLst>
        </xdr:cNvPr>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8" name="正方形/長方形 437">
          <a:extLst>
            <a:ext uri="{FF2B5EF4-FFF2-40B4-BE49-F238E27FC236}">
              <a16:creationId xmlns:a16="http://schemas.microsoft.com/office/drawing/2014/main" id="{00000000-0008-0000-0700-0000B6010000}"/>
            </a:ext>
          </a:extLst>
        </xdr:cNvPr>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9" name="正方形/長方形 438">
          <a:extLst>
            <a:ext uri="{FF2B5EF4-FFF2-40B4-BE49-F238E27FC236}">
              <a16:creationId xmlns:a16="http://schemas.microsoft.com/office/drawing/2014/main" id="{00000000-0008-0000-0700-0000B7010000}"/>
            </a:ext>
          </a:extLst>
        </xdr:cNvPr>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40" name="正方形/長方形 439">
          <a:extLst>
            <a:ext uri="{FF2B5EF4-FFF2-40B4-BE49-F238E27FC236}">
              <a16:creationId xmlns:a16="http://schemas.microsoft.com/office/drawing/2014/main" id="{00000000-0008-0000-0700-0000B8010000}"/>
            </a:ext>
          </a:extLst>
        </xdr:cNvPr>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41" name="正方形/長方形 440">
          <a:extLst>
            <a:ext uri="{FF2B5EF4-FFF2-40B4-BE49-F238E27FC236}">
              <a16:creationId xmlns:a16="http://schemas.microsoft.com/office/drawing/2014/main" id="{00000000-0008-0000-0700-0000B9010000}"/>
            </a:ext>
          </a:extLst>
        </xdr:cNvPr>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42" name="正方形/長方形 441">
          <a:extLst>
            <a:ext uri="{FF2B5EF4-FFF2-40B4-BE49-F238E27FC236}">
              <a16:creationId xmlns:a16="http://schemas.microsoft.com/office/drawing/2014/main" id="{00000000-0008-0000-0700-0000BA010000}"/>
            </a:ext>
          </a:extLst>
        </xdr:cNvPr>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3" name="正方形/長方形 442">
          <a:extLst>
            <a:ext uri="{FF2B5EF4-FFF2-40B4-BE49-F238E27FC236}">
              <a16:creationId xmlns:a16="http://schemas.microsoft.com/office/drawing/2014/main" id="{00000000-0008-0000-0700-0000BB010000}"/>
            </a:ext>
          </a:extLst>
        </xdr:cNvPr>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082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97</xdr:row>
      <xdr:rowOff>171450</xdr:rowOff>
    </xdr:from>
    <xdr:ext cx="247650" cy="25717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3175" y="16802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082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95</xdr:row>
      <xdr:rowOff>57150</xdr:rowOff>
    </xdr:from>
    <xdr:ext cx="600075" cy="25717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0750" y="16344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082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92</xdr:row>
      <xdr:rowOff>114300</xdr:rowOff>
    </xdr:from>
    <xdr:ext cx="600075" cy="25717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0750" y="15887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082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171450</xdr:rowOff>
    </xdr:from>
    <xdr:ext cx="600075" cy="25717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075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6" name="土木費グラフ枠">
          <a:extLst>
            <a:ext uri="{FF2B5EF4-FFF2-40B4-BE49-F238E27FC236}">
              <a16:creationId xmlns:a16="http://schemas.microsoft.com/office/drawing/2014/main" id="{00000000-0008-0000-0700-0000C8010000}"/>
            </a:ext>
          </a:extLst>
        </xdr:cNvPr>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7500" y="1579245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98</xdr:row>
      <xdr:rowOff>47625</xdr:rowOff>
    </xdr:from>
    <xdr:ext cx="533400" cy="25717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512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20,876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91775" y="16849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90</xdr:row>
      <xdr:rowOff>133350</xdr:rowOff>
    </xdr:from>
    <xdr:ext cx="600075" cy="25717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5125" y="155638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251,476</a:t>
          </a:r>
          <a:endParaRPr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91775" y="15792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15182</xdr:rowOff>
    </xdr:from>
    <xdr:to>
      <xdr:col>55</xdr:col>
      <xdr:colOff>0</xdr:colOff>
      <xdr:row>98</xdr:row>
      <xdr:rowOff>39908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21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95</xdr:row>
      <xdr:rowOff>133350</xdr:rowOff>
    </xdr:from>
    <xdr:ext cx="533400" cy="25717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51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fLocksText="0">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9875" y="16573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39908</xdr:rowOff>
    </xdr:from>
    <xdr:to>
      <xdr:col>50</xdr:col>
      <xdr:colOff>114300</xdr:colOff>
      <xdr:row>98</xdr:row>
      <xdr:rowOff>73168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3475" y="168402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fLocksText="0">
      <xdr:nvSpPr>
        <xdr:cNvPr id="466" name="フローチャート: 判断 465">
          <a:extLst>
            <a:ext uri="{FF2B5EF4-FFF2-40B4-BE49-F238E27FC236}">
              <a16:creationId xmlns:a16="http://schemas.microsoft.com/office/drawing/2014/main" id="{00000000-0008-0000-0700-0000D2010000}"/>
            </a:ext>
          </a:extLst>
        </xdr:cNvPr>
        <xdr:cNvSpPr/>
      </xdr:nvSpPr>
      <xdr:spPr>
        <a:xfrm>
          <a:off x="9591675" y="16583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95</xdr:row>
      <xdr:rowOff>66675</xdr:rowOff>
    </xdr:from>
    <xdr:ext cx="533400" cy="25717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63075" y="16354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40072</xdr:rowOff>
    </xdr:from>
    <xdr:to>
      <xdr:col>45</xdr:col>
      <xdr:colOff>177800</xdr:colOff>
      <xdr:row>98</xdr:row>
      <xdr:rowOff>73168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58125" y="1684020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fLocksText="0">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6325" y="16554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95</xdr:row>
      <xdr:rowOff>38100</xdr:rowOff>
    </xdr:from>
    <xdr:ext cx="533400" cy="25717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77250" y="16325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9937</xdr:rowOff>
    </xdr:from>
    <xdr:to>
      <xdr:col>41</xdr:col>
      <xdr:colOff>50800</xdr:colOff>
      <xdr:row>98</xdr:row>
      <xdr:rowOff>40072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116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fLocksText="0">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6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94</xdr:row>
      <xdr:rowOff>161925</xdr:rowOff>
    </xdr:from>
    <xdr:ext cx="533400" cy="25717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1425"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fLocksText="0">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4675" y="16602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85725</xdr:rowOff>
    </xdr:from>
    <xdr:ext cx="533400" cy="25717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96075" y="16373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135832</xdr:rowOff>
    </xdr:from>
    <xdr:to>
      <xdr:col>55</xdr:col>
      <xdr:colOff>50800</xdr:colOff>
      <xdr:row>98</xdr:row>
      <xdr:rowOff>65982</xdr:rowOff>
    </xdr:to>
    <xdr:sp macro="" textlink="" fLocksText="0">
      <xdr:nvSpPr>
        <xdr:cNvPr id="481" name="楕円 480">
          <a:extLst>
            <a:ext uri="{FF2B5EF4-FFF2-40B4-BE49-F238E27FC236}">
              <a16:creationId xmlns:a16="http://schemas.microsoft.com/office/drawing/2014/main" id="{00000000-0008-0000-0700-0000E1010000}"/>
            </a:ext>
          </a:extLst>
        </xdr:cNvPr>
        <xdr:cNvSpPr/>
      </xdr:nvSpPr>
      <xdr:spPr>
        <a:xfrm>
          <a:off x="10429875" y="16764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47625</xdr:rowOff>
    </xdr:from>
    <xdr:ext cx="533400" cy="25717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5125" y="1667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160558</xdr:rowOff>
    </xdr:from>
    <xdr:to>
      <xdr:col>50</xdr:col>
      <xdr:colOff>165100</xdr:colOff>
      <xdr:row>98</xdr:row>
      <xdr:rowOff>90708</xdr:rowOff>
    </xdr:to>
    <xdr:sp macro="" textlink="" fLocksText="0">
      <xdr:nvSpPr>
        <xdr:cNvPr id="483" name="楕円 482">
          <a:extLst>
            <a:ext uri="{FF2B5EF4-FFF2-40B4-BE49-F238E27FC236}">
              <a16:creationId xmlns:a16="http://schemas.microsoft.com/office/drawing/2014/main" id="{00000000-0008-0000-0700-0000E3010000}"/>
            </a:ext>
          </a:extLst>
        </xdr:cNvPr>
        <xdr:cNvSpPr/>
      </xdr:nvSpPr>
      <xdr:spPr>
        <a:xfrm>
          <a:off x="9591675" y="16792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85725</xdr:rowOff>
    </xdr:from>
    <xdr:ext cx="533400" cy="25717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6307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21,827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22368</xdr:rowOff>
    </xdr:from>
    <xdr:to>
      <xdr:col>46</xdr:col>
      <xdr:colOff>38100</xdr:colOff>
      <xdr:row>98</xdr:row>
      <xdr:rowOff>123968</xdr:rowOff>
    </xdr:to>
    <xdr:sp macro="" textlink="" fLocksText="0">
      <xdr:nvSpPr>
        <xdr:cNvPr id="485" name="楕円 484">
          <a:extLst>
            <a:ext uri="{FF2B5EF4-FFF2-40B4-BE49-F238E27FC236}">
              <a16:creationId xmlns:a16="http://schemas.microsoft.com/office/drawing/2014/main" id="{00000000-0008-0000-0700-0000E5010000}"/>
            </a:ext>
          </a:extLst>
        </xdr:cNvPr>
        <xdr:cNvSpPr/>
      </xdr:nvSpPr>
      <xdr:spPr>
        <a:xfrm>
          <a:off x="8696325" y="16821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98</xdr:row>
      <xdr:rowOff>114300</xdr:rowOff>
    </xdr:from>
    <xdr:ext cx="533400" cy="25717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77250" y="16916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160722</xdr:rowOff>
    </xdr:from>
    <xdr:to>
      <xdr:col>41</xdr:col>
      <xdr:colOff>101600</xdr:colOff>
      <xdr:row>98</xdr:row>
      <xdr:rowOff>90872</xdr:rowOff>
    </xdr:to>
    <xdr:sp macro="" textlink="" fLocksText="0">
      <xdr:nvSpPr>
        <xdr:cNvPr id="487" name="楕円 486">
          <a:extLst>
            <a:ext uri="{FF2B5EF4-FFF2-40B4-BE49-F238E27FC236}">
              <a16:creationId xmlns:a16="http://schemas.microsoft.com/office/drawing/2014/main" id="{00000000-0008-0000-0700-0000E7010000}"/>
            </a:ext>
          </a:extLst>
        </xdr:cNvPr>
        <xdr:cNvSpPr/>
      </xdr:nvSpPr>
      <xdr:spPr>
        <a:xfrm>
          <a:off x="7810500" y="16792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85725</xdr:rowOff>
    </xdr:from>
    <xdr:ext cx="533400" cy="25717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142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130587</xdr:rowOff>
    </xdr:from>
    <xdr:to>
      <xdr:col>36</xdr:col>
      <xdr:colOff>165100</xdr:colOff>
      <xdr:row>98</xdr:row>
      <xdr:rowOff>60737</xdr:rowOff>
    </xdr:to>
    <xdr:sp macro="" textlink="" fLocksText="0">
      <xdr:nvSpPr>
        <xdr:cNvPr id="489" name="楕円 488">
          <a:extLst>
            <a:ext uri="{FF2B5EF4-FFF2-40B4-BE49-F238E27FC236}">
              <a16:creationId xmlns:a16="http://schemas.microsoft.com/office/drawing/2014/main" id="{00000000-0008-0000-0700-0000E9010000}"/>
            </a:ext>
          </a:extLst>
        </xdr:cNvPr>
        <xdr:cNvSpPr/>
      </xdr:nvSpPr>
      <xdr:spPr>
        <a:xfrm>
          <a:off x="6924675" y="1676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47625</xdr:rowOff>
    </xdr:from>
    <xdr:ext cx="533400" cy="25717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9607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91" name="正方形/長方形 490">
          <a:extLst>
            <a:ext uri="{FF2B5EF4-FFF2-40B4-BE49-F238E27FC236}">
              <a16:creationId xmlns:a16="http://schemas.microsoft.com/office/drawing/2014/main" id="{00000000-0008-0000-0700-0000EB010000}"/>
            </a:ext>
          </a:extLst>
        </xdr:cNvPr>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4" name="正方形/長方形 493">
          <a:extLst>
            <a:ext uri="{FF2B5EF4-FFF2-40B4-BE49-F238E27FC236}">
              <a16:creationId xmlns:a16="http://schemas.microsoft.com/office/drawing/2014/main" id="{00000000-0008-0000-0700-0000EE010000}"/>
            </a:ext>
          </a:extLst>
        </xdr:cNvPr>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5" name="正方形/長方形 494">
          <a:extLst>
            <a:ext uri="{FF2B5EF4-FFF2-40B4-BE49-F238E27FC236}">
              <a16:creationId xmlns:a16="http://schemas.microsoft.com/office/drawing/2014/main" id="{00000000-0008-0000-0700-0000EF010000}"/>
            </a:ext>
          </a:extLst>
        </xdr:cNvPr>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6" name="正方形/長方形 495">
          <a:extLst>
            <a:ext uri="{FF2B5EF4-FFF2-40B4-BE49-F238E27FC236}">
              <a16:creationId xmlns:a16="http://schemas.microsoft.com/office/drawing/2014/main" id="{00000000-0008-0000-0700-0000F0010000}"/>
            </a:ext>
          </a:extLst>
        </xdr:cNvPr>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7" name="正方形/長方形 496">
          <a:extLst>
            <a:ext uri="{FF2B5EF4-FFF2-40B4-BE49-F238E27FC236}">
              <a16:creationId xmlns:a16="http://schemas.microsoft.com/office/drawing/2014/main" id="{00000000-0008-0000-0700-0000F1010000}"/>
            </a:ext>
          </a:extLst>
        </xdr:cNvPr>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8" name="正方形/長方形 497">
          <a:extLst>
            <a:ext uri="{FF2B5EF4-FFF2-40B4-BE49-F238E27FC236}">
              <a16:creationId xmlns:a16="http://schemas.microsoft.com/office/drawing/2014/main" id="{00000000-0008-0000-0700-0000F2010000}"/>
            </a:ext>
          </a:extLst>
        </xdr:cNvPr>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40</xdr:row>
      <xdr:rowOff>114300</xdr:rowOff>
    </xdr:from>
    <xdr:ext cx="247650" cy="25717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2000" y="6972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917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37</xdr:row>
      <xdr:rowOff>171450</xdr:rowOff>
    </xdr:from>
    <xdr:ext cx="533400" cy="25717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06250" y="6515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917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35</xdr:row>
      <xdr:rowOff>57150</xdr:rowOff>
    </xdr:from>
    <xdr:ext cx="533400" cy="2571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0625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917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32</xdr:row>
      <xdr:rowOff>114300</xdr:rowOff>
    </xdr:from>
    <xdr:ext cx="533400" cy="25717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0625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917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171450</xdr:rowOff>
    </xdr:from>
    <xdr:ext cx="533400" cy="25717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0625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27</xdr:row>
      <xdr:rowOff>57150</xdr:rowOff>
    </xdr:from>
    <xdr:ext cx="600075" cy="25717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4910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2" name="消防費グラフ枠">
          <a:extLst>
            <a:ext uri="{FF2B5EF4-FFF2-40B4-BE49-F238E27FC236}">
              <a16:creationId xmlns:a16="http://schemas.microsoft.com/office/drawing/2014/main" id="{00000000-0008-0000-0700-000000020000}"/>
            </a:ext>
          </a:extLst>
        </xdr:cNvPr>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6325" y="51911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38100</xdr:rowOff>
    </xdr:from>
    <xdr:ext cx="533400" cy="25717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63950" y="6724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17,149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161925</xdr:rowOff>
    </xdr:from>
    <xdr:ext cx="533400" cy="25717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63950" y="4962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84,111</a:t>
          </a:r>
          <a:endParaRPr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91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49289</xdr:rowOff>
    </xdr:from>
    <xdr:to>
      <xdr:col>85</xdr:col>
      <xdr:colOff>127000</xdr:colOff>
      <xdr:row>37</xdr:row>
      <xdr:rowOff>110028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78125" y="63912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57150</xdr:rowOff>
    </xdr:from>
    <xdr:ext cx="533400" cy="25717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639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fLocksText="0">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1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49289</xdr:rowOff>
    </xdr:from>
    <xdr:to>
      <xdr:col>81</xdr:col>
      <xdr:colOff>50800</xdr:colOff>
      <xdr:row>37</xdr:row>
      <xdr:rowOff>148615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9127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fLocksText="0">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37</xdr:row>
      <xdr:rowOff>104775</xdr:rowOff>
    </xdr:from>
    <xdr:ext cx="533400" cy="25717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1425" y="6448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142558</xdr:rowOff>
    </xdr:from>
    <xdr:to>
      <xdr:col>76</xdr:col>
      <xdr:colOff>114300</xdr:colOff>
      <xdr:row>37</xdr:row>
      <xdr:rowOff>148615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6475" y="64865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fLocksText="0">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4675" y="6391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35</xdr:row>
      <xdr:rowOff>161925</xdr:rowOff>
    </xdr:from>
    <xdr:ext cx="533400" cy="25717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16075" y="6162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142558</xdr:rowOff>
    </xdr:from>
    <xdr:to>
      <xdr:col>71</xdr:col>
      <xdr:colOff>177800</xdr:colOff>
      <xdr:row>38</xdr:row>
      <xdr:rowOff>10930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1125" y="648652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fLocksText="0">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49325" y="6486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38</xdr:row>
      <xdr:rowOff>66675</xdr:rowOff>
    </xdr:from>
    <xdr:ext cx="533400" cy="25717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0250" y="6581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fLocksText="0">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7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36</xdr:row>
      <xdr:rowOff>57150</xdr:rowOff>
    </xdr:from>
    <xdr:ext cx="533400" cy="25717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4425" y="622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59228</xdr:rowOff>
    </xdr:from>
    <xdr:to>
      <xdr:col>85</xdr:col>
      <xdr:colOff>177800</xdr:colOff>
      <xdr:row>37</xdr:row>
      <xdr:rowOff>160827</xdr:rowOff>
    </xdr:to>
    <xdr:sp macro="" textlink="" fLocksText="0">
      <xdr:nvSpPr>
        <xdr:cNvPr id="537" name="楕円 536">
          <a:extLst>
            <a:ext uri="{FF2B5EF4-FFF2-40B4-BE49-F238E27FC236}">
              <a16:creationId xmlns:a16="http://schemas.microsoft.com/office/drawing/2014/main" id="{00000000-0008-0000-0700-000019020000}"/>
            </a:ext>
          </a:extLst>
        </xdr:cNvPr>
        <xdr:cNvSpPr/>
      </xdr:nvSpPr>
      <xdr:spPr>
        <a:xfrm>
          <a:off x="16268700" y="6400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36</xdr:row>
      <xdr:rowOff>85725</xdr:rowOff>
    </xdr:from>
    <xdr:ext cx="533400" cy="25717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63950" y="6257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169939</xdr:rowOff>
    </xdr:from>
    <xdr:to>
      <xdr:col>81</xdr:col>
      <xdr:colOff>101600</xdr:colOff>
      <xdr:row>37</xdr:row>
      <xdr:rowOff>100089</xdr:rowOff>
    </xdr:to>
    <xdr:sp macro="" textlink="" fLocksText="0">
      <xdr:nvSpPr>
        <xdr:cNvPr id="539" name="楕円 538">
          <a:extLst>
            <a:ext uri="{FF2B5EF4-FFF2-40B4-BE49-F238E27FC236}">
              <a16:creationId xmlns:a16="http://schemas.microsoft.com/office/drawing/2014/main" id="{00000000-0008-0000-0700-00001B020000}"/>
            </a:ext>
          </a:extLst>
        </xdr:cNvPr>
        <xdr:cNvSpPr/>
      </xdr:nvSpPr>
      <xdr:spPr>
        <a:xfrm>
          <a:off x="15430500" y="6343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35</xdr:row>
      <xdr:rowOff>114300</xdr:rowOff>
    </xdr:from>
    <xdr:ext cx="533400" cy="25717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1425" y="6115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97815</xdr:rowOff>
    </xdr:from>
    <xdr:to>
      <xdr:col>76</xdr:col>
      <xdr:colOff>165100</xdr:colOff>
      <xdr:row>38</xdr:row>
      <xdr:rowOff>27966</xdr:rowOff>
    </xdr:to>
    <xdr:sp macro="" textlink="" fLocksText="0">
      <xdr:nvSpPr>
        <xdr:cNvPr id="541" name="楕円 540">
          <a:extLst>
            <a:ext uri="{FF2B5EF4-FFF2-40B4-BE49-F238E27FC236}">
              <a16:creationId xmlns:a16="http://schemas.microsoft.com/office/drawing/2014/main" id="{00000000-0008-0000-0700-00001D020000}"/>
            </a:ext>
          </a:extLst>
        </xdr:cNvPr>
        <xdr:cNvSpPr/>
      </xdr:nvSpPr>
      <xdr:spPr>
        <a:xfrm>
          <a:off x="14544675" y="6438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38</xdr:row>
      <xdr:rowOff>19050</xdr:rowOff>
    </xdr:from>
    <xdr:ext cx="533400" cy="25717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16075" y="6534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91758</xdr:rowOff>
    </xdr:from>
    <xdr:to>
      <xdr:col>72</xdr:col>
      <xdr:colOff>38100</xdr:colOff>
      <xdr:row>38</xdr:row>
      <xdr:rowOff>21907</xdr:rowOff>
    </xdr:to>
    <xdr:sp macro="" textlink="" fLocksText="0">
      <xdr:nvSpPr>
        <xdr:cNvPr id="543" name="楕円 542">
          <a:extLst>
            <a:ext uri="{FF2B5EF4-FFF2-40B4-BE49-F238E27FC236}">
              <a16:creationId xmlns:a16="http://schemas.microsoft.com/office/drawing/2014/main" id="{00000000-0008-0000-0700-00001F020000}"/>
            </a:ext>
          </a:extLst>
        </xdr:cNvPr>
        <xdr:cNvSpPr/>
      </xdr:nvSpPr>
      <xdr:spPr>
        <a:xfrm>
          <a:off x="13649325" y="643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36</xdr:row>
      <xdr:rowOff>38100</xdr:rowOff>
    </xdr:from>
    <xdr:ext cx="533400" cy="25717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025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131580</xdr:rowOff>
    </xdr:from>
    <xdr:to>
      <xdr:col>67</xdr:col>
      <xdr:colOff>101600</xdr:colOff>
      <xdr:row>38</xdr:row>
      <xdr:rowOff>61730</xdr:rowOff>
    </xdr:to>
    <xdr:sp macro="" textlink="" fLocksText="0">
      <xdr:nvSpPr>
        <xdr:cNvPr id="545" name="楕円 544">
          <a:extLst>
            <a:ext uri="{FF2B5EF4-FFF2-40B4-BE49-F238E27FC236}">
              <a16:creationId xmlns:a16="http://schemas.microsoft.com/office/drawing/2014/main" id="{00000000-0008-0000-0700-000021020000}"/>
            </a:ext>
          </a:extLst>
        </xdr:cNvPr>
        <xdr:cNvSpPr/>
      </xdr:nvSpPr>
      <xdr:spPr>
        <a:xfrm>
          <a:off x="12763500" y="6477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38</xdr:row>
      <xdr:rowOff>57150</xdr:rowOff>
    </xdr:from>
    <xdr:ext cx="533400" cy="25717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4425" y="6572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25,633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47" name="正方形/長方形 546">
          <a:extLst>
            <a:ext uri="{FF2B5EF4-FFF2-40B4-BE49-F238E27FC236}">
              <a16:creationId xmlns:a16="http://schemas.microsoft.com/office/drawing/2014/main" id="{00000000-0008-0000-0700-000023020000}"/>
            </a:ext>
          </a:extLst>
        </xdr:cNvPr>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0" name="正方形/長方形 549">
          <a:extLst>
            <a:ext uri="{FF2B5EF4-FFF2-40B4-BE49-F238E27FC236}">
              <a16:creationId xmlns:a16="http://schemas.microsoft.com/office/drawing/2014/main" id="{00000000-0008-0000-0700-000026020000}"/>
            </a:ext>
          </a:extLst>
        </xdr:cNvPr>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1" name="正方形/長方形 550">
          <a:extLst>
            <a:ext uri="{FF2B5EF4-FFF2-40B4-BE49-F238E27FC236}">
              <a16:creationId xmlns:a16="http://schemas.microsoft.com/office/drawing/2014/main" id="{00000000-0008-0000-0700-000027020000}"/>
            </a:ext>
          </a:extLst>
        </xdr:cNvPr>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2" name="正方形/長方形 551">
          <a:extLst>
            <a:ext uri="{FF2B5EF4-FFF2-40B4-BE49-F238E27FC236}">
              <a16:creationId xmlns:a16="http://schemas.microsoft.com/office/drawing/2014/main" id="{00000000-0008-0000-0700-000028020000}"/>
            </a:ext>
          </a:extLst>
        </xdr:cNvPr>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3" name="正方形/長方形 552">
          <a:extLst>
            <a:ext uri="{FF2B5EF4-FFF2-40B4-BE49-F238E27FC236}">
              <a16:creationId xmlns:a16="http://schemas.microsoft.com/office/drawing/2014/main" id="{00000000-0008-0000-0700-000029020000}"/>
            </a:ext>
          </a:extLst>
        </xdr:cNvPr>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4" name="正方形/長方形 553">
          <a:extLst>
            <a:ext uri="{FF2B5EF4-FFF2-40B4-BE49-F238E27FC236}">
              <a16:creationId xmlns:a16="http://schemas.microsoft.com/office/drawing/2014/main" id="{00000000-0008-0000-0700-00002A020000}"/>
            </a:ext>
          </a:extLst>
        </xdr:cNvPr>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58</xdr:row>
      <xdr:rowOff>76200</xdr:rowOff>
    </xdr:from>
    <xdr:ext cx="247650"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2000"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56</xdr:row>
      <xdr:rowOff>38100</xdr:rowOff>
    </xdr:from>
    <xdr:ext cx="600075" cy="25717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49100" y="963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53</xdr:row>
      <xdr:rowOff>171450</xdr:rowOff>
    </xdr:from>
    <xdr:ext cx="600075" cy="2571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49100" y="925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51</xdr:row>
      <xdr:rowOff>133350</xdr:rowOff>
    </xdr:from>
    <xdr:ext cx="600075" cy="25717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49100" y="887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49</xdr:row>
      <xdr:rowOff>95250</xdr:rowOff>
    </xdr:from>
    <xdr:ext cx="600075" cy="25717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49100"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47</xdr:row>
      <xdr:rowOff>57150</xdr:rowOff>
    </xdr:from>
    <xdr:ext cx="600075" cy="25717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4910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69" name="教育費グラフ枠">
          <a:extLst>
            <a:ext uri="{FF2B5EF4-FFF2-40B4-BE49-F238E27FC236}">
              <a16:creationId xmlns:a16="http://schemas.microsoft.com/office/drawing/2014/main" id="{00000000-0008-0000-0700-000039020000}"/>
            </a:ext>
          </a:extLst>
        </xdr:cNvPr>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6325" y="884872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76200</xdr:rowOff>
    </xdr:from>
    <xdr:ext cx="533400" cy="25717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63950"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36,889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20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50</xdr:row>
      <xdr:rowOff>57150</xdr:rowOff>
    </xdr:from>
    <xdr:ext cx="600075" cy="25717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63950" y="8629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343,475</a:t>
          </a:r>
          <a:endParaRPr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48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128175</xdr:rowOff>
    </xdr:from>
    <xdr:to>
      <xdr:col>85</xdr:col>
      <xdr:colOff>127000</xdr:colOff>
      <xdr:row>58</xdr:row>
      <xdr:rowOff>38144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78125" y="98964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104775</xdr:rowOff>
    </xdr:from>
    <xdr:ext cx="533400" cy="25717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63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fLocksText="0">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48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57</xdr:row>
      <xdr:rowOff>128175</xdr:rowOff>
    </xdr:from>
    <xdr:to>
      <xdr:col>81</xdr:col>
      <xdr:colOff>50800</xdr:colOff>
      <xdr:row>58</xdr:row>
      <xdr:rowOff>24211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9647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fLocksText="0">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56</xdr:row>
      <xdr:rowOff>9525</xdr:rowOff>
    </xdr:from>
    <xdr:ext cx="533400" cy="25717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1425" y="961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123149</xdr:rowOff>
    </xdr:from>
    <xdr:to>
      <xdr:col>76</xdr:col>
      <xdr:colOff>114300</xdr:colOff>
      <xdr:row>58</xdr:row>
      <xdr:rowOff>24211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6475" y="989647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fLocksText="0">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4675" y="9877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56</xdr:row>
      <xdr:rowOff>47625</xdr:rowOff>
    </xdr:from>
    <xdr:ext cx="533400" cy="25717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16075" y="964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123149</xdr:rowOff>
    </xdr:from>
    <xdr:to>
      <xdr:col>71</xdr:col>
      <xdr:colOff>177800</xdr:colOff>
      <xdr:row>57</xdr:row>
      <xdr:rowOff>153553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1125" y="98964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fLocksText="0">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49325" y="9877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58</xdr:row>
      <xdr:rowOff>19050</xdr:rowOff>
    </xdr:from>
    <xdr:ext cx="533400" cy="25717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0250" y="996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fLocksText="0">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58</xdr:row>
      <xdr:rowOff>38100</xdr:rowOff>
    </xdr:from>
    <xdr:ext cx="533400" cy="25717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4425" y="9982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158794</xdr:rowOff>
    </xdr:from>
    <xdr:to>
      <xdr:col>85</xdr:col>
      <xdr:colOff>177800</xdr:colOff>
      <xdr:row>58</xdr:row>
      <xdr:rowOff>88944</xdr:rowOff>
    </xdr:to>
    <xdr:sp macro="" textlink="" fLocksText="0">
      <xdr:nvSpPr>
        <xdr:cNvPr id="594" name="楕円 593">
          <a:extLst>
            <a:ext uri="{FF2B5EF4-FFF2-40B4-BE49-F238E27FC236}">
              <a16:creationId xmlns:a16="http://schemas.microsoft.com/office/drawing/2014/main" id="{00000000-0008-0000-0700-000052020000}"/>
            </a:ext>
          </a:extLst>
        </xdr:cNvPr>
        <xdr:cNvSpPr/>
      </xdr:nvSpPr>
      <xdr:spPr>
        <a:xfrm>
          <a:off x="16268700" y="993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57</xdr:row>
      <xdr:rowOff>76200</xdr:rowOff>
    </xdr:from>
    <xdr:ext cx="533400" cy="25717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63950" y="984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46,655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77375</xdr:rowOff>
    </xdr:from>
    <xdr:to>
      <xdr:col>81</xdr:col>
      <xdr:colOff>101600</xdr:colOff>
      <xdr:row>58</xdr:row>
      <xdr:rowOff>7525</xdr:rowOff>
    </xdr:to>
    <xdr:sp macro="" textlink="" fLocksText="0">
      <xdr:nvSpPr>
        <xdr:cNvPr id="596" name="楕円 595">
          <a:extLst>
            <a:ext uri="{FF2B5EF4-FFF2-40B4-BE49-F238E27FC236}">
              <a16:creationId xmlns:a16="http://schemas.microsoft.com/office/drawing/2014/main" id="{00000000-0008-0000-0700-000054020000}"/>
            </a:ext>
          </a:extLst>
        </xdr:cNvPr>
        <xdr:cNvSpPr/>
      </xdr:nvSpPr>
      <xdr:spPr>
        <a:xfrm>
          <a:off x="15430500" y="9848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57</xdr:row>
      <xdr:rowOff>171450</xdr:rowOff>
    </xdr:from>
    <xdr:ext cx="533400" cy="25717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1425" y="9944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144861</xdr:rowOff>
    </xdr:from>
    <xdr:to>
      <xdr:col>76</xdr:col>
      <xdr:colOff>165100</xdr:colOff>
      <xdr:row>58</xdr:row>
      <xdr:rowOff>75011</xdr:rowOff>
    </xdr:to>
    <xdr:sp macro="" textlink="" fLocksText="0">
      <xdr:nvSpPr>
        <xdr:cNvPr id="598" name="楕円 597">
          <a:extLst>
            <a:ext uri="{FF2B5EF4-FFF2-40B4-BE49-F238E27FC236}">
              <a16:creationId xmlns:a16="http://schemas.microsoft.com/office/drawing/2014/main" id="{00000000-0008-0000-0700-000056020000}"/>
            </a:ext>
          </a:extLst>
        </xdr:cNvPr>
        <xdr:cNvSpPr/>
      </xdr:nvSpPr>
      <xdr:spPr>
        <a:xfrm>
          <a:off x="14544675" y="9915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58</xdr:row>
      <xdr:rowOff>66675</xdr:rowOff>
    </xdr:from>
    <xdr:ext cx="533400" cy="25717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16075" y="10010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72349</xdr:rowOff>
    </xdr:from>
    <xdr:to>
      <xdr:col>72</xdr:col>
      <xdr:colOff>38100</xdr:colOff>
      <xdr:row>58</xdr:row>
      <xdr:rowOff>2499</xdr:rowOff>
    </xdr:to>
    <xdr:sp macro="" textlink="" fLocksText="0">
      <xdr:nvSpPr>
        <xdr:cNvPr id="600" name="楕円 599">
          <a:extLst>
            <a:ext uri="{FF2B5EF4-FFF2-40B4-BE49-F238E27FC236}">
              <a16:creationId xmlns:a16="http://schemas.microsoft.com/office/drawing/2014/main" id="{00000000-0008-0000-0700-000058020000}"/>
            </a:ext>
          </a:extLst>
        </xdr:cNvPr>
        <xdr:cNvSpPr/>
      </xdr:nvSpPr>
      <xdr:spPr>
        <a:xfrm>
          <a:off x="13649325" y="9848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56</xdr:row>
      <xdr:rowOff>19050</xdr:rowOff>
    </xdr:from>
    <xdr:ext cx="533400" cy="25717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0250" y="9620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102753</xdr:rowOff>
    </xdr:from>
    <xdr:to>
      <xdr:col>67</xdr:col>
      <xdr:colOff>101600</xdr:colOff>
      <xdr:row>58</xdr:row>
      <xdr:rowOff>32903</xdr:rowOff>
    </xdr:to>
    <xdr:sp macro="" textlink="" fLocksText="0">
      <xdr:nvSpPr>
        <xdr:cNvPr id="602" name="楕円 601">
          <a:extLst>
            <a:ext uri="{FF2B5EF4-FFF2-40B4-BE49-F238E27FC236}">
              <a16:creationId xmlns:a16="http://schemas.microsoft.com/office/drawing/2014/main" id="{00000000-0008-0000-0700-00005A020000}"/>
            </a:ext>
          </a:extLst>
        </xdr:cNvPr>
        <xdr:cNvSpPr/>
      </xdr:nvSpPr>
      <xdr:spPr>
        <a:xfrm>
          <a:off x="12763500" y="9877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56</xdr:row>
      <xdr:rowOff>47625</xdr:rowOff>
    </xdr:from>
    <xdr:ext cx="533400" cy="25717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4425" y="964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4" name="正方形/長方形 603">
          <a:extLst>
            <a:ext uri="{FF2B5EF4-FFF2-40B4-BE49-F238E27FC236}">
              <a16:creationId xmlns:a16="http://schemas.microsoft.com/office/drawing/2014/main" id="{00000000-0008-0000-0700-00005C020000}"/>
            </a:ext>
          </a:extLst>
        </xdr:cNvPr>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7" name="正方形/長方形 606">
          <a:extLst>
            <a:ext uri="{FF2B5EF4-FFF2-40B4-BE49-F238E27FC236}">
              <a16:creationId xmlns:a16="http://schemas.microsoft.com/office/drawing/2014/main" id="{00000000-0008-0000-0700-00005F020000}"/>
            </a:ext>
          </a:extLst>
        </xdr:cNvPr>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8" name="正方形/長方形 607">
          <a:extLst>
            <a:ext uri="{FF2B5EF4-FFF2-40B4-BE49-F238E27FC236}">
              <a16:creationId xmlns:a16="http://schemas.microsoft.com/office/drawing/2014/main" id="{00000000-0008-0000-0700-000060020000}"/>
            </a:ext>
          </a:extLst>
        </xdr:cNvPr>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9" name="正方形/長方形 608">
          <a:extLst>
            <a:ext uri="{FF2B5EF4-FFF2-40B4-BE49-F238E27FC236}">
              <a16:creationId xmlns:a16="http://schemas.microsoft.com/office/drawing/2014/main" id="{00000000-0008-0000-0700-000061020000}"/>
            </a:ext>
          </a:extLst>
        </xdr:cNvPr>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0" name="正方形/長方形 609">
          <a:extLst>
            <a:ext uri="{FF2B5EF4-FFF2-40B4-BE49-F238E27FC236}">
              <a16:creationId xmlns:a16="http://schemas.microsoft.com/office/drawing/2014/main" id="{00000000-0008-0000-0700-000062020000}"/>
            </a:ext>
          </a:extLst>
        </xdr:cNvPr>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1" name="正方形/長方形 610">
          <a:extLst>
            <a:ext uri="{FF2B5EF4-FFF2-40B4-BE49-F238E27FC236}">
              <a16:creationId xmlns:a16="http://schemas.microsoft.com/office/drawing/2014/main" id="{00000000-0008-0000-0700-000063020000}"/>
            </a:ext>
          </a:extLst>
        </xdr:cNvPr>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917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123825</xdr:rowOff>
    </xdr:from>
    <xdr:ext cx="247650" cy="25717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2000"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917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76</xdr:row>
      <xdr:rowOff>142875</xdr:rowOff>
    </xdr:from>
    <xdr:ext cx="600075" cy="25717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49100" y="13173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917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74</xdr:row>
      <xdr:rowOff>161925</xdr:rowOff>
    </xdr:from>
    <xdr:ext cx="600075" cy="25717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49100" y="12849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917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73</xdr:row>
      <xdr:rowOff>9525</xdr:rowOff>
    </xdr:from>
    <xdr:ext cx="600075" cy="25717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49100" y="12525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917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71</xdr:row>
      <xdr:rowOff>19050</xdr:rowOff>
    </xdr:from>
    <xdr:ext cx="600075" cy="25717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49100"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917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69</xdr:row>
      <xdr:rowOff>38100</xdr:rowOff>
    </xdr:from>
    <xdr:ext cx="600075" cy="25717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4910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8" name="災害復旧費グラフ枠">
          <a:extLst>
            <a:ext uri="{FF2B5EF4-FFF2-40B4-BE49-F238E27FC236}">
              <a16:creationId xmlns:a16="http://schemas.microsoft.com/office/drawing/2014/main" id="{00000000-0008-0000-0700-000074020000}"/>
            </a:ext>
          </a:extLst>
        </xdr:cNvPr>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6325" y="121539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123825</xdr:rowOff>
    </xdr:from>
    <xdr:ext cx="247650" cy="25717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63950" y="13668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39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95250</xdr:rowOff>
    </xdr:from>
    <xdr:ext cx="600075" cy="25717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6395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456,153</a:t>
          </a:r>
          <a:endParaRPr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51192</xdr:rowOff>
    </xdr:from>
    <xdr:to>
      <xdr:col>85</xdr:col>
      <xdr:colOff>127000</xdr:colOff>
      <xdr:row>79</xdr:row>
      <xdr:rowOff>74484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78125" y="13592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38100</xdr:rowOff>
    </xdr:from>
    <xdr:ext cx="466725" cy="25717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639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9,387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fLocksText="0">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51192</xdr:rowOff>
    </xdr:from>
    <xdr:to>
      <xdr:col>81</xdr:col>
      <xdr:colOff>50800</xdr:colOff>
      <xdr:row>79</xdr:row>
      <xdr:rowOff>60692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92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fLocksText="0">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77</xdr:row>
      <xdr:rowOff>114300</xdr:rowOff>
    </xdr:from>
    <xdr:ext cx="533400" cy="25717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1425"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60692</xdr:rowOff>
    </xdr:from>
    <xdr:to>
      <xdr:col>76</xdr:col>
      <xdr:colOff>114300</xdr:colOff>
      <xdr:row>79</xdr:row>
      <xdr:rowOff>98107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6475" y="136017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fLocksText="0">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4675" y="13544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77</xdr:row>
      <xdr:rowOff>123825</xdr:rowOff>
    </xdr:from>
    <xdr:ext cx="533400" cy="25717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16075" y="1332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94515</xdr:rowOff>
    </xdr:from>
    <xdr:to>
      <xdr:col>71</xdr:col>
      <xdr:colOff>177800</xdr:colOff>
      <xdr:row>79</xdr:row>
      <xdr:rowOff>98107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1125" y="13639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fLocksText="0">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49325" y="1356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77</xdr:row>
      <xdr:rowOff>133350</xdr:rowOff>
    </xdr:from>
    <xdr:ext cx="466725" cy="25717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335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fLocksText="0">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3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77</xdr:row>
      <xdr:rowOff>152400</xdr:rowOff>
    </xdr:from>
    <xdr:ext cx="466725" cy="25717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3000" y="13354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23684</xdr:rowOff>
    </xdr:from>
    <xdr:to>
      <xdr:col>85</xdr:col>
      <xdr:colOff>177800</xdr:colOff>
      <xdr:row>79</xdr:row>
      <xdr:rowOff>125284</xdr:rowOff>
    </xdr:to>
    <xdr:sp macro="" textlink="" fLocksText="0">
      <xdr:nvSpPr>
        <xdr:cNvPr id="653" name="楕円 652">
          <a:extLst>
            <a:ext uri="{FF2B5EF4-FFF2-40B4-BE49-F238E27FC236}">
              <a16:creationId xmlns:a16="http://schemas.microsoft.com/office/drawing/2014/main" id="{00000000-0008-0000-0700-00008D020000}"/>
            </a:ext>
          </a:extLst>
        </xdr:cNvPr>
        <xdr:cNvSpPr/>
      </xdr:nvSpPr>
      <xdr:spPr>
        <a:xfrm>
          <a:off x="16268700" y="1356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78</xdr:row>
      <xdr:rowOff>171450</xdr:rowOff>
    </xdr:from>
    <xdr:ext cx="466725" cy="25717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63950" y="13544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xdr:rowOff>
    </xdr:from>
    <xdr:to>
      <xdr:col>81</xdr:col>
      <xdr:colOff>101600</xdr:colOff>
      <xdr:row>79</xdr:row>
      <xdr:rowOff>101992</xdr:rowOff>
    </xdr:to>
    <xdr:sp macro="" textlink="" fLocksText="0">
      <xdr:nvSpPr>
        <xdr:cNvPr id="655" name="楕円 654">
          <a:extLst>
            <a:ext uri="{FF2B5EF4-FFF2-40B4-BE49-F238E27FC236}">
              <a16:creationId xmlns:a16="http://schemas.microsoft.com/office/drawing/2014/main" id="{00000000-0008-0000-0700-00008F020000}"/>
            </a:ext>
          </a:extLst>
        </xdr:cNvPr>
        <xdr:cNvSpPr/>
      </xdr:nvSpPr>
      <xdr:spPr>
        <a:xfrm>
          <a:off x="15430500" y="13544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79</xdr:row>
      <xdr:rowOff>95250</xdr:rowOff>
    </xdr:from>
    <xdr:ext cx="533400" cy="25717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1425" y="13639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9892</xdr:rowOff>
    </xdr:from>
    <xdr:to>
      <xdr:col>76</xdr:col>
      <xdr:colOff>165100</xdr:colOff>
      <xdr:row>79</xdr:row>
      <xdr:rowOff>111492</xdr:rowOff>
    </xdr:to>
    <xdr:sp macro="" textlink="" fLocksText="0">
      <xdr:nvSpPr>
        <xdr:cNvPr id="657" name="楕円 656">
          <a:extLst>
            <a:ext uri="{FF2B5EF4-FFF2-40B4-BE49-F238E27FC236}">
              <a16:creationId xmlns:a16="http://schemas.microsoft.com/office/drawing/2014/main" id="{00000000-0008-0000-0700-000091020000}"/>
            </a:ext>
          </a:extLst>
        </xdr:cNvPr>
        <xdr:cNvSpPr/>
      </xdr:nvSpPr>
      <xdr:spPr>
        <a:xfrm>
          <a:off x="14544675" y="13554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79</xdr:row>
      <xdr:rowOff>104775</xdr:rowOff>
    </xdr:from>
    <xdr:ext cx="533400" cy="25717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16075" y="1364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47307</xdr:rowOff>
    </xdr:from>
    <xdr:to>
      <xdr:col>72</xdr:col>
      <xdr:colOff>38100</xdr:colOff>
      <xdr:row>79</xdr:row>
      <xdr:rowOff>148907</xdr:rowOff>
    </xdr:to>
    <xdr:sp macro="" textlink="" fLocksText="0">
      <xdr:nvSpPr>
        <xdr:cNvPr id="659" name="楕円 658">
          <a:extLst>
            <a:ext uri="{FF2B5EF4-FFF2-40B4-BE49-F238E27FC236}">
              <a16:creationId xmlns:a16="http://schemas.microsoft.com/office/drawing/2014/main" id="{00000000-0008-0000-0700-000093020000}"/>
            </a:ext>
          </a:extLst>
        </xdr:cNvPr>
        <xdr:cNvSpPr/>
      </xdr:nvSpPr>
      <xdr:spPr>
        <a:xfrm>
          <a:off x="13649325" y="13592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79</xdr:row>
      <xdr:rowOff>142875</xdr:rowOff>
    </xdr:from>
    <xdr:ext cx="381000" cy="25717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06450" y="136874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43715</xdr:rowOff>
    </xdr:from>
    <xdr:to>
      <xdr:col>67</xdr:col>
      <xdr:colOff>101600</xdr:colOff>
      <xdr:row>79</xdr:row>
      <xdr:rowOff>145315</xdr:rowOff>
    </xdr:to>
    <xdr:sp macro="" textlink="" fLocksText="0">
      <xdr:nvSpPr>
        <xdr:cNvPr id="661" name="楕円 660">
          <a:extLst>
            <a:ext uri="{FF2B5EF4-FFF2-40B4-BE49-F238E27FC236}">
              <a16:creationId xmlns:a16="http://schemas.microsoft.com/office/drawing/2014/main" id="{00000000-0008-0000-0700-000095020000}"/>
            </a:ext>
          </a:extLst>
        </xdr:cNvPr>
        <xdr:cNvSpPr/>
      </xdr:nvSpPr>
      <xdr:spPr>
        <a:xfrm>
          <a:off x="12763500" y="1359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79</xdr:row>
      <xdr:rowOff>133350</xdr:rowOff>
    </xdr:from>
    <xdr:ext cx="466725" cy="25717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3000" y="1367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3" name="正方形/長方形 662">
          <a:extLst>
            <a:ext uri="{FF2B5EF4-FFF2-40B4-BE49-F238E27FC236}">
              <a16:creationId xmlns:a16="http://schemas.microsoft.com/office/drawing/2014/main" id="{00000000-0008-0000-0700-000097020000}"/>
            </a:ext>
          </a:extLst>
        </xdr:cNvPr>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6" name="正方形/長方形 665">
          <a:extLst>
            <a:ext uri="{FF2B5EF4-FFF2-40B4-BE49-F238E27FC236}">
              <a16:creationId xmlns:a16="http://schemas.microsoft.com/office/drawing/2014/main" id="{00000000-0008-0000-0700-00009A020000}"/>
            </a:ext>
          </a:extLst>
        </xdr:cNvPr>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7" name="正方形/長方形 666">
          <a:extLst>
            <a:ext uri="{FF2B5EF4-FFF2-40B4-BE49-F238E27FC236}">
              <a16:creationId xmlns:a16="http://schemas.microsoft.com/office/drawing/2014/main" id="{00000000-0008-0000-0700-00009B020000}"/>
            </a:ext>
          </a:extLst>
        </xdr:cNvPr>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8" name="正方形/長方形 667">
          <a:extLst>
            <a:ext uri="{FF2B5EF4-FFF2-40B4-BE49-F238E27FC236}">
              <a16:creationId xmlns:a16="http://schemas.microsoft.com/office/drawing/2014/main" id="{00000000-0008-0000-0700-00009C020000}"/>
            </a:ext>
          </a:extLst>
        </xdr:cNvPr>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9" name="正方形/長方形 668">
          <a:extLst>
            <a:ext uri="{FF2B5EF4-FFF2-40B4-BE49-F238E27FC236}">
              <a16:creationId xmlns:a16="http://schemas.microsoft.com/office/drawing/2014/main" id="{00000000-0008-0000-0700-00009D020000}"/>
            </a:ext>
          </a:extLst>
        </xdr:cNvPr>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0" name="正方形/長方形 669">
          <a:extLst>
            <a:ext uri="{FF2B5EF4-FFF2-40B4-BE49-F238E27FC236}">
              <a16:creationId xmlns:a16="http://schemas.microsoft.com/office/drawing/2014/main" id="{00000000-0008-0000-0700-00009E020000}"/>
            </a:ext>
          </a:extLst>
        </xdr:cNvPr>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917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98</xdr:row>
      <xdr:rowOff>123825</xdr:rowOff>
    </xdr:from>
    <xdr:ext cx="247650" cy="2571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2000" y="16925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917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96</xdr:row>
      <xdr:rowOff>142875</xdr:rowOff>
    </xdr:from>
    <xdr:ext cx="533400" cy="25717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06250"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917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94</xdr:row>
      <xdr:rowOff>161925</xdr:rowOff>
    </xdr:from>
    <xdr:ext cx="600075" cy="25717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49100" y="16278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917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93</xdr:row>
      <xdr:rowOff>9525</xdr:rowOff>
    </xdr:from>
    <xdr:ext cx="600075" cy="25717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49100" y="15954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917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91</xdr:row>
      <xdr:rowOff>19050</xdr:rowOff>
    </xdr:from>
    <xdr:ext cx="600075" cy="25717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49100" y="15621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917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89</xdr:row>
      <xdr:rowOff>38100</xdr:rowOff>
    </xdr:from>
    <xdr:ext cx="600075" cy="25717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49100"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7" name="公債費グラフ枠">
          <a:extLst>
            <a:ext uri="{FF2B5EF4-FFF2-40B4-BE49-F238E27FC236}">
              <a16:creationId xmlns:a16="http://schemas.microsoft.com/office/drawing/2014/main" id="{00000000-0008-0000-0700-0000AF020000}"/>
            </a:ext>
          </a:extLst>
        </xdr:cNvPr>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6325" y="1565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133350</xdr:rowOff>
    </xdr:from>
    <xdr:ext cx="533400" cy="25717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63950"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5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171450</xdr:rowOff>
    </xdr:from>
    <xdr:ext cx="600075" cy="25717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6395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216,983</a:t>
          </a:r>
          <a:endParaRPr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9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9593</xdr:rowOff>
    </xdr:from>
    <xdr:to>
      <xdr:col>85</xdr:col>
      <xdr:colOff>127000</xdr:colOff>
      <xdr:row>97</xdr:row>
      <xdr:rowOff>33082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78125" y="16640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123825</xdr:rowOff>
    </xdr:from>
    <xdr:ext cx="533400" cy="25717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639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fLocksText="0">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11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33082</xdr:rowOff>
    </xdr:from>
    <xdr:to>
      <xdr:col>81</xdr:col>
      <xdr:colOff>50800</xdr:colOff>
      <xdr:row>97</xdr:row>
      <xdr:rowOff>53603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9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fLocksText="0">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40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97</xdr:row>
      <xdr:rowOff>104775</xdr:rowOff>
    </xdr:from>
    <xdr:ext cx="533400" cy="25717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1425" y="1673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53603</xdr:rowOff>
    </xdr:from>
    <xdr:to>
      <xdr:col>76</xdr:col>
      <xdr:colOff>114300</xdr:colOff>
      <xdr:row>97</xdr:row>
      <xdr:rowOff>63458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6475" y="16687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fLocksText="0">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4675" y="1663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95</xdr:row>
      <xdr:rowOff>114300</xdr:rowOff>
    </xdr:from>
    <xdr:ext cx="533400" cy="25717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16075" y="16402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63458</xdr:rowOff>
    </xdr:from>
    <xdr:to>
      <xdr:col>71</xdr:col>
      <xdr:colOff>177800</xdr:colOff>
      <xdr:row>97</xdr:row>
      <xdr:rowOff>74614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1125" y="166973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fLocksText="0">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49325" y="16649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97</xdr:row>
      <xdr:rowOff>114300</xdr:rowOff>
    </xdr:from>
    <xdr:ext cx="533400" cy="25717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0250"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fLocksText="0">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0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133350</xdr:rowOff>
    </xdr:from>
    <xdr:ext cx="533400" cy="25717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4425"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130243</xdr:rowOff>
    </xdr:from>
    <xdr:to>
      <xdr:col>85</xdr:col>
      <xdr:colOff>177800</xdr:colOff>
      <xdr:row>97</xdr:row>
      <xdr:rowOff>60393</xdr:rowOff>
    </xdr:to>
    <xdr:sp macro="" textlink="" fLocksText="0">
      <xdr:nvSpPr>
        <xdr:cNvPr id="712" name="楕円 711">
          <a:extLst>
            <a:ext uri="{FF2B5EF4-FFF2-40B4-BE49-F238E27FC236}">
              <a16:creationId xmlns:a16="http://schemas.microsoft.com/office/drawing/2014/main" id="{00000000-0008-0000-0700-0000C8020000}"/>
            </a:ext>
          </a:extLst>
        </xdr:cNvPr>
        <xdr:cNvSpPr/>
      </xdr:nvSpPr>
      <xdr:spPr>
        <a:xfrm>
          <a:off x="16268700" y="16592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95</xdr:row>
      <xdr:rowOff>152400</xdr:rowOff>
    </xdr:from>
    <xdr:ext cx="533400" cy="25717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63950" y="16440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153732</xdr:rowOff>
    </xdr:from>
    <xdr:to>
      <xdr:col>81</xdr:col>
      <xdr:colOff>101600</xdr:colOff>
      <xdr:row>97</xdr:row>
      <xdr:rowOff>83882</xdr:rowOff>
    </xdr:to>
    <xdr:sp macro="" textlink="" fLocksText="0">
      <xdr:nvSpPr>
        <xdr:cNvPr id="714" name="楕円 713">
          <a:extLst>
            <a:ext uri="{FF2B5EF4-FFF2-40B4-BE49-F238E27FC236}">
              <a16:creationId xmlns:a16="http://schemas.microsoft.com/office/drawing/2014/main" id="{00000000-0008-0000-0700-0000CA020000}"/>
            </a:ext>
          </a:extLst>
        </xdr:cNvPr>
        <xdr:cNvSpPr/>
      </xdr:nvSpPr>
      <xdr:spPr>
        <a:xfrm>
          <a:off x="15430500" y="16611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104775</xdr:rowOff>
    </xdr:from>
    <xdr:ext cx="533400" cy="25717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1425" y="16392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2803</xdr:rowOff>
    </xdr:from>
    <xdr:to>
      <xdr:col>76</xdr:col>
      <xdr:colOff>165100</xdr:colOff>
      <xdr:row>97</xdr:row>
      <xdr:rowOff>104403</xdr:rowOff>
    </xdr:to>
    <xdr:sp macro="" textlink="" fLocksText="0">
      <xdr:nvSpPr>
        <xdr:cNvPr id="716" name="楕円 715">
          <a:extLst>
            <a:ext uri="{FF2B5EF4-FFF2-40B4-BE49-F238E27FC236}">
              <a16:creationId xmlns:a16="http://schemas.microsoft.com/office/drawing/2014/main" id="{00000000-0008-0000-0700-0000CC020000}"/>
            </a:ext>
          </a:extLst>
        </xdr:cNvPr>
        <xdr:cNvSpPr/>
      </xdr:nvSpPr>
      <xdr:spPr>
        <a:xfrm>
          <a:off x="14544675" y="16630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97</xdr:row>
      <xdr:rowOff>95250</xdr:rowOff>
    </xdr:from>
    <xdr:ext cx="533400" cy="25717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16075" y="1672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12658</xdr:rowOff>
    </xdr:from>
    <xdr:to>
      <xdr:col>72</xdr:col>
      <xdr:colOff>38100</xdr:colOff>
      <xdr:row>97</xdr:row>
      <xdr:rowOff>114258</xdr:rowOff>
    </xdr:to>
    <xdr:sp macro="" textlink="" fLocksText="0">
      <xdr:nvSpPr>
        <xdr:cNvPr id="718" name="楕円 717">
          <a:extLst>
            <a:ext uri="{FF2B5EF4-FFF2-40B4-BE49-F238E27FC236}">
              <a16:creationId xmlns:a16="http://schemas.microsoft.com/office/drawing/2014/main" id="{00000000-0008-0000-0700-0000CE020000}"/>
            </a:ext>
          </a:extLst>
        </xdr:cNvPr>
        <xdr:cNvSpPr/>
      </xdr:nvSpPr>
      <xdr:spPr>
        <a:xfrm>
          <a:off x="13649325" y="16640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95</xdr:row>
      <xdr:rowOff>133350</xdr:rowOff>
    </xdr:from>
    <xdr:ext cx="533400" cy="25717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0250"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23814</xdr:rowOff>
    </xdr:from>
    <xdr:to>
      <xdr:col>67</xdr:col>
      <xdr:colOff>101600</xdr:colOff>
      <xdr:row>97</xdr:row>
      <xdr:rowOff>125414</xdr:rowOff>
    </xdr:to>
    <xdr:sp macro="" textlink="" fLocksText="0">
      <xdr:nvSpPr>
        <xdr:cNvPr id="720" name="楕円 719">
          <a:extLst>
            <a:ext uri="{FF2B5EF4-FFF2-40B4-BE49-F238E27FC236}">
              <a16:creationId xmlns:a16="http://schemas.microsoft.com/office/drawing/2014/main" id="{00000000-0008-0000-0700-0000D0020000}"/>
            </a:ext>
          </a:extLst>
        </xdr:cNvPr>
        <xdr:cNvSpPr/>
      </xdr:nvSpPr>
      <xdr:spPr>
        <a:xfrm>
          <a:off x="12763500" y="1665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97</xdr:row>
      <xdr:rowOff>114300</xdr:rowOff>
    </xdr:from>
    <xdr:ext cx="533400" cy="25717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4425"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23" name="正方形/長方形 722">
          <a:extLst>
            <a:ext uri="{FF2B5EF4-FFF2-40B4-BE49-F238E27FC236}">
              <a16:creationId xmlns:a16="http://schemas.microsoft.com/office/drawing/2014/main" id="{00000000-0008-0000-0700-0000D3020000}"/>
            </a:ext>
          </a:extLst>
        </xdr:cNvPr>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4" name="正方形/長方形 723">
          <a:extLst>
            <a:ext uri="{FF2B5EF4-FFF2-40B4-BE49-F238E27FC236}">
              <a16:creationId xmlns:a16="http://schemas.microsoft.com/office/drawing/2014/main" id="{00000000-0008-0000-0700-0000D4020000}"/>
            </a:ext>
          </a:extLst>
        </xdr:cNvPr>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38</xdr:row>
      <xdr:rowOff>123825</xdr:rowOff>
    </xdr:from>
    <xdr:ext cx="247650" cy="25717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0825" y="6638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36</xdr:row>
      <xdr:rowOff>142875</xdr:rowOff>
    </xdr:from>
    <xdr:ext cx="533400" cy="25717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4600" y="6315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34</xdr:row>
      <xdr:rowOff>161925</xdr:rowOff>
    </xdr:from>
    <xdr:ext cx="533400" cy="25717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4600" y="5991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33</xdr:row>
      <xdr:rowOff>9525</xdr:rowOff>
    </xdr:from>
    <xdr:ext cx="533400" cy="25717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4600" y="5667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31</xdr:row>
      <xdr:rowOff>19050</xdr:rowOff>
    </xdr:from>
    <xdr:ext cx="533400" cy="25717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4600" y="5334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29</xdr:row>
      <xdr:rowOff>38100</xdr:rowOff>
    </xdr:from>
    <xdr:ext cx="533400" cy="25717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4600" y="5010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5150" y="5362575"/>
          <a:ext cx="9525"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123825</xdr:rowOff>
    </xdr:from>
    <xdr:ext cx="247650" cy="25717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0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69425"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161925</xdr:rowOff>
    </xdr:from>
    <xdr:ext cx="533400" cy="25717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3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43,639</a:t>
          </a:r>
          <a:endParaRPr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69425" y="5362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6475"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47625</xdr:rowOff>
    </xdr:from>
    <xdr:ext cx="381000" cy="25717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fLocksText="0">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075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1125" y="6781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fLocksText="0">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69325" y="6724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37</xdr:row>
      <xdr:rowOff>161925</xdr:rowOff>
    </xdr:from>
    <xdr:ext cx="381000" cy="25717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26450" y="65055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fLocksText="0">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37</xdr:row>
      <xdr:rowOff>161925</xdr:rowOff>
    </xdr:from>
    <xdr:ext cx="247650" cy="25717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7300" y="6505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9475"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fLocksText="0">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7675" y="6734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37</xdr:row>
      <xdr:rowOff>161925</xdr:rowOff>
    </xdr:from>
    <xdr:ext cx="247650" cy="25717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11950" y="6505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fLocksText="0">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2325" y="673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37</xdr:row>
      <xdr:rowOff>161925</xdr:rowOff>
    </xdr:from>
    <xdr:ext cx="247650" cy="25717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26125" y="6505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fLocksText="0">
      <xdr:nvSpPr>
        <xdr:cNvPr id="771" name="楕円 770">
          <a:extLst>
            <a:ext uri="{FF2B5EF4-FFF2-40B4-BE49-F238E27FC236}">
              <a16:creationId xmlns:a16="http://schemas.microsoft.com/office/drawing/2014/main" id="{00000000-0008-0000-0700-000003030000}"/>
            </a:ext>
          </a:extLst>
        </xdr:cNvPr>
        <xdr:cNvSpPr/>
      </xdr:nvSpPr>
      <xdr:spPr>
        <a:xfrm>
          <a:off x="221075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39</xdr:row>
      <xdr:rowOff>0</xdr:rowOff>
    </xdr:from>
    <xdr:ext cx="247650" cy="25717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6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fLocksText="0">
      <xdr:nvSpPr>
        <xdr:cNvPr id="773" name="楕円 772">
          <a:extLst>
            <a:ext uri="{FF2B5EF4-FFF2-40B4-BE49-F238E27FC236}">
              <a16:creationId xmlns:a16="http://schemas.microsoft.com/office/drawing/2014/main" id="{00000000-0008-0000-0700-000005030000}"/>
            </a:ext>
          </a:extLst>
        </xdr:cNvPr>
        <xdr:cNvSpPr/>
      </xdr:nvSpPr>
      <xdr:spPr>
        <a:xfrm>
          <a:off x="21269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39</xdr:row>
      <xdr:rowOff>142875</xdr:rowOff>
    </xdr:from>
    <xdr:ext cx="247650" cy="25717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3125"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fLocksText="0">
      <xdr:nvSpPr>
        <xdr:cNvPr id="775" name="楕円 774">
          <a:extLst>
            <a:ext uri="{FF2B5EF4-FFF2-40B4-BE49-F238E27FC236}">
              <a16:creationId xmlns:a16="http://schemas.microsoft.com/office/drawing/2014/main" id="{00000000-0008-0000-0700-000007030000}"/>
            </a:ext>
          </a:extLst>
        </xdr:cNvPr>
        <xdr:cNvSpPr/>
      </xdr:nvSpPr>
      <xdr:spPr>
        <a:xfrm>
          <a:off x="20383500"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142875</xdr:rowOff>
    </xdr:from>
    <xdr:ext cx="247650" cy="25717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7300"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fLocksText="0">
      <xdr:nvSpPr>
        <xdr:cNvPr id="777" name="楕円 776">
          <a:extLst>
            <a:ext uri="{FF2B5EF4-FFF2-40B4-BE49-F238E27FC236}">
              <a16:creationId xmlns:a16="http://schemas.microsoft.com/office/drawing/2014/main" id="{00000000-0008-0000-0700-000009030000}"/>
            </a:ext>
          </a:extLst>
        </xdr:cNvPr>
        <xdr:cNvSpPr/>
      </xdr:nvSpPr>
      <xdr:spPr>
        <a:xfrm>
          <a:off x="19497675" y="673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142875</xdr:rowOff>
    </xdr:from>
    <xdr:ext cx="247650" cy="25717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11950"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fLocksText="0">
      <xdr:nvSpPr>
        <xdr:cNvPr id="779" name="楕円 778">
          <a:extLst>
            <a:ext uri="{FF2B5EF4-FFF2-40B4-BE49-F238E27FC236}">
              <a16:creationId xmlns:a16="http://schemas.microsoft.com/office/drawing/2014/main" id="{00000000-0008-0000-0700-00000B030000}"/>
            </a:ext>
          </a:extLst>
        </xdr:cNvPr>
        <xdr:cNvSpPr/>
      </xdr:nvSpPr>
      <xdr:spPr>
        <a:xfrm>
          <a:off x="18602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142875</xdr:rowOff>
    </xdr:from>
    <xdr:ext cx="247650" cy="25717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26125"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82" name="正方形/長方形 781">
          <a:extLst>
            <a:ext uri="{FF2B5EF4-FFF2-40B4-BE49-F238E27FC236}">
              <a16:creationId xmlns:a16="http://schemas.microsoft.com/office/drawing/2014/main" id="{00000000-0008-0000-0700-00000E030000}"/>
            </a:ext>
          </a:extLst>
        </xdr:cNvPr>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83" name="正方形/長方形 782">
          <a:extLst>
            <a:ext uri="{FF2B5EF4-FFF2-40B4-BE49-F238E27FC236}">
              <a16:creationId xmlns:a16="http://schemas.microsoft.com/office/drawing/2014/main" id="{00000000-0008-0000-0700-00000F030000}"/>
            </a:ext>
          </a:extLst>
        </xdr:cNvPr>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53</xdr:row>
      <xdr:rowOff>171450</xdr:rowOff>
    </xdr:from>
    <xdr:ext cx="247650" cy="25717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0825"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47</xdr:row>
      <xdr:rowOff>57150</xdr:rowOff>
    </xdr:from>
    <xdr:ext cx="247650" cy="25717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0825"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7650" cy="25717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7650" cy="25717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0</a:t>
          </a:r>
          <a:endParaRPr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66675</xdr:rowOff>
    </xdr:from>
    <xdr:ext cx="247650" cy="25717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55</xdr:row>
      <xdr:rowOff>9525</xdr:rowOff>
    </xdr:from>
    <xdr:ext cx="247650" cy="25717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55</xdr:row>
      <xdr:rowOff>9525</xdr:rowOff>
    </xdr:from>
    <xdr:ext cx="247650" cy="25717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55</xdr:row>
      <xdr:rowOff>9525</xdr:rowOff>
    </xdr:from>
    <xdr:ext cx="247650" cy="25717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11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55</xdr:row>
      <xdr:rowOff>9525</xdr:rowOff>
    </xdr:from>
    <xdr:ext cx="247650" cy="25717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26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20" name="楕円 819">
          <a:extLst>
            <a:ext uri="{FF2B5EF4-FFF2-40B4-BE49-F238E27FC236}">
              <a16:creationId xmlns:a16="http://schemas.microsoft.com/office/drawing/2014/main" id="{00000000-0008-0000-0700-000034030000}"/>
            </a:ext>
          </a:extLst>
        </xdr:cNvPr>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53</xdr:row>
      <xdr:rowOff>123825</xdr:rowOff>
    </xdr:from>
    <xdr:ext cx="247650" cy="25717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fLocksText="0">
      <xdr:nvSpPr>
        <xdr:cNvPr id="822" name="楕円 821">
          <a:extLst>
            <a:ext uri="{FF2B5EF4-FFF2-40B4-BE49-F238E27FC236}">
              <a16:creationId xmlns:a16="http://schemas.microsoft.com/office/drawing/2014/main" id="{00000000-0008-0000-0700-000036030000}"/>
            </a:ext>
          </a:extLst>
        </xdr:cNvPr>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53</xdr:row>
      <xdr:rowOff>38100</xdr:rowOff>
    </xdr:from>
    <xdr:ext cx="247650" cy="25717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fLocksText="0">
      <xdr:nvSpPr>
        <xdr:cNvPr id="824" name="楕円 823">
          <a:extLst>
            <a:ext uri="{FF2B5EF4-FFF2-40B4-BE49-F238E27FC236}">
              <a16:creationId xmlns:a16="http://schemas.microsoft.com/office/drawing/2014/main" id="{00000000-0008-0000-0700-000038030000}"/>
            </a:ext>
          </a:extLst>
        </xdr:cNvPr>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53</xdr:row>
      <xdr:rowOff>38100</xdr:rowOff>
    </xdr:from>
    <xdr:ext cx="247650" cy="25717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fLocksText="0">
      <xdr:nvSpPr>
        <xdr:cNvPr id="826" name="楕円 825">
          <a:extLst>
            <a:ext uri="{FF2B5EF4-FFF2-40B4-BE49-F238E27FC236}">
              <a16:creationId xmlns:a16="http://schemas.microsoft.com/office/drawing/2014/main" id="{00000000-0008-0000-0700-00003A030000}"/>
            </a:ext>
          </a:extLst>
        </xdr:cNvPr>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53</xdr:row>
      <xdr:rowOff>38100</xdr:rowOff>
    </xdr:from>
    <xdr:ext cx="247650" cy="25717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11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28" name="楕円 827">
          <a:extLst>
            <a:ext uri="{FF2B5EF4-FFF2-40B4-BE49-F238E27FC236}">
              <a16:creationId xmlns:a16="http://schemas.microsoft.com/office/drawing/2014/main" id="{00000000-0008-0000-0700-00003C030000}"/>
            </a:ext>
          </a:extLst>
        </xdr:cNvPr>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53</xdr:row>
      <xdr:rowOff>38100</xdr:rowOff>
    </xdr:from>
    <xdr:ext cx="247650" cy="25717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26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830" name="正方形/長方形 829">
          <a:extLst>
            <a:ext uri="{FF2B5EF4-FFF2-40B4-BE49-F238E27FC236}">
              <a16:creationId xmlns:a16="http://schemas.microsoft.com/office/drawing/2014/main" id="{00000000-0008-0000-0700-00003E030000}"/>
            </a:ext>
          </a:extLst>
        </xdr:cNvPr>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31" name="正方形/長方形 830">
          <a:extLst>
            <a:ext uri="{FF2B5EF4-FFF2-40B4-BE49-F238E27FC236}">
              <a16:creationId xmlns:a16="http://schemas.microsoft.com/office/drawing/2014/main" id="{00000000-0008-0000-0700-00003F030000}"/>
            </a:ext>
          </a:extLst>
        </xdr:cNvPr>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総務費の減額については、新型コロナウイルス対策に関連する給付金事業の減額が決算額の減少原因である。
民生費の増加については、子育て世帯や非課税世帯への給付事業の増額が決算額の増加原因である。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latin typeface="ＭＳ ゴシック" pitchFamily="49" charset="-128"/>
              <a:ea typeface="ＭＳ ゴシック" pitchFamily="49" charset="-128"/>
            </a:rPr>
            <a:t>　</a:t>
          </a:r>
          <a:r>
            <a:rPr lang="ja-JP" altLang="en-US" sz="1300">
              <a:latin typeface="ＭＳ ゴシック" pitchFamily="49" charset="-128"/>
              <a:ea typeface="ＭＳ ゴシック" pitchFamily="49" charset="-128"/>
            </a:rPr>
            <a:t>コストの削減に努めてきていることから、実質収支額はプラスを継続しており、実質単年度収支についても前年度比プラスの値となっている。
　引き続き行財政改革に取り組む中で、堅実な財政運営が求められる。</a:t>
          </a:r>
        </a:p>
        <a:p>
          <a:endParaRPr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latin typeface="ＭＳ ゴシック" pitchFamily="49" charset="-128"/>
              <a:ea typeface="ＭＳ ゴシック" pitchFamily="49" charset="-128"/>
            </a:rPr>
            <a:t>　</a:t>
          </a:r>
          <a:r>
            <a:rPr lang="ja-JP" altLang="en-US" sz="1300">
              <a:latin typeface="ＭＳ ゴシック" pitchFamily="49" charset="-128"/>
              <a:ea typeface="ＭＳ ゴシック" pitchFamily="49" charset="-128"/>
            </a:rPr>
            <a:t>標準財政規模比においては、水道事業会計、後期高齢者医療特別会計で減少がみられ、全体の黒字額については前年度より増額となっている。
　一般会計については、黒字幅は増加したが、引き続き健全な財政運営に留意することが重要である。</a:t>
          </a:r>
        </a:p>
        <a:p>
          <a:endParaRPr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a:extLst>
            <a:ext uri="{FF2B5EF4-FFF2-40B4-BE49-F238E27FC236}">
              <a16:creationId xmlns:a16="http://schemas.microsoft.com/office/drawing/2014/main" id="{00000000-0008-0000-0900-00000C000000}"/>
            </a:ext>
          </a:extLst>
        </xdr:cNvPr>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a:extLst>
            <a:ext uri="{FF2B5EF4-FFF2-40B4-BE49-F238E27FC236}">
              <a16:creationId xmlns:a16="http://schemas.microsoft.com/office/drawing/2014/main" id="{00000000-0008-0000-0900-00000D000000}"/>
            </a:ext>
          </a:extLst>
        </xdr:cNvPr>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a:extLst>
            <a:ext uri="{FF2B5EF4-FFF2-40B4-BE49-F238E27FC236}">
              <a16:creationId xmlns:a16="http://schemas.microsoft.com/office/drawing/2014/main" id="{00000000-0008-0000-0900-00000E000000}"/>
            </a:ext>
          </a:extLst>
        </xdr:cNvPr>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a:extLst>
            <a:ext uri="{FF2B5EF4-FFF2-40B4-BE49-F238E27FC236}">
              <a16:creationId xmlns:a16="http://schemas.microsoft.com/office/drawing/2014/main" id="{00000000-0008-0000-0900-00000F000000}"/>
            </a:ext>
          </a:extLst>
        </xdr:cNvPr>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a:extLst>
            <a:ext uri="{FF2B5EF4-FFF2-40B4-BE49-F238E27FC236}">
              <a16:creationId xmlns:a16="http://schemas.microsoft.com/office/drawing/2014/main" id="{00000000-0008-0000-0900-000010000000}"/>
            </a:ext>
          </a:extLst>
        </xdr:cNvPr>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a:extLst>
            <a:ext uri="{FF2B5EF4-FFF2-40B4-BE49-F238E27FC236}">
              <a16:creationId xmlns:a16="http://schemas.microsoft.com/office/drawing/2014/main" id="{00000000-0008-0000-0900-000011000000}"/>
            </a:ext>
          </a:extLst>
        </xdr:cNvPr>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a:extLst>
            <a:ext uri="{FF2B5EF4-FFF2-40B4-BE49-F238E27FC236}">
              <a16:creationId xmlns:a16="http://schemas.microsoft.com/office/drawing/2014/main" id="{00000000-0008-0000-0900-000012000000}"/>
            </a:ext>
          </a:extLst>
        </xdr:cNvPr>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19" name="凡例9">
          <a:extLst>
            <a:ext uri="{FF2B5EF4-FFF2-40B4-BE49-F238E27FC236}">
              <a16:creationId xmlns:a16="http://schemas.microsoft.com/office/drawing/2014/main" id="{00000000-0008-0000-0900-000013000000}"/>
            </a:ext>
          </a:extLst>
        </xdr:cNvPr>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0" name="凡例10">
          <a:extLst>
            <a:ext uri="{FF2B5EF4-FFF2-40B4-BE49-F238E27FC236}">
              <a16:creationId xmlns:a16="http://schemas.microsoft.com/office/drawing/2014/main" id="{00000000-0008-0000-0900-000014000000}"/>
            </a:ext>
          </a:extLst>
        </xdr:cNvPr>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6563093</v>
      </c>
      <c r="BO4" s="375"/>
      <c r="BP4" s="375"/>
      <c r="BQ4" s="375"/>
      <c r="BR4" s="375"/>
      <c r="BS4" s="375"/>
      <c r="BT4" s="375"/>
      <c r="BU4" s="376"/>
      <c r="BV4" s="374">
        <v>7165205</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8</v>
      </c>
      <c r="CU4" s="381"/>
      <c r="CV4" s="381"/>
      <c r="CW4" s="381"/>
      <c r="CX4" s="381"/>
      <c r="CY4" s="381"/>
      <c r="CZ4" s="381"/>
      <c r="DA4" s="382"/>
      <c r="DB4" s="380">
        <v>5.4</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6186014</v>
      </c>
      <c r="BO5" s="412"/>
      <c r="BP5" s="412"/>
      <c r="BQ5" s="412"/>
      <c r="BR5" s="412"/>
      <c r="BS5" s="412"/>
      <c r="BT5" s="412"/>
      <c r="BU5" s="413"/>
      <c r="BV5" s="411">
        <v>6859565</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84.9</v>
      </c>
      <c r="CU5" s="409"/>
      <c r="CV5" s="409"/>
      <c r="CW5" s="409"/>
      <c r="CX5" s="409"/>
      <c r="CY5" s="409"/>
      <c r="CZ5" s="409"/>
      <c r="DA5" s="410"/>
      <c r="DB5" s="408">
        <v>87.5</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377079</v>
      </c>
      <c r="BO6" s="412"/>
      <c r="BP6" s="412"/>
      <c r="BQ6" s="412"/>
      <c r="BR6" s="412"/>
      <c r="BS6" s="412"/>
      <c r="BT6" s="412"/>
      <c r="BU6" s="413"/>
      <c r="BV6" s="411">
        <v>305640</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89.3</v>
      </c>
      <c r="CU6" s="449"/>
      <c r="CV6" s="449"/>
      <c r="CW6" s="449"/>
      <c r="CX6" s="449"/>
      <c r="CY6" s="449"/>
      <c r="CZ6" s="449"/>
      <c r="DA6" s="450"/>
      <c r="DB6" s="448">
        <v>91.1</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46157</v>
      </c>
      <c r="BO7" s="412"/>
      <c r="BP7" s="412"/>
      <c r="BQ7" s="412"/>
      <c r="BR7" s="412"/>
      <c r="BS7" s="412"/>
      <c r="BT7" s="412"/>
      <c r="BU7" s="413"/>
      <c r="BV7" s="411">
        <v>94999</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4156167</v>
      </c>
      <c r="CU7" s="412"/>
      <c r="CV7" s="412"/>
      <c r="CW7" s="412"/>
      <c r="CX7" s="412"/>
      <c r="CY7" s="412"/>
      <c r="CZ7" s="412"/>
      <c r="DA7" s="413"/>
      <c r="DB7" s="411">
        <v>3922826</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330922</v>
      </c>
      <c r="BO8" s="412"/>
      <c r="BP8" s="412"/>
      <c r="BQ8" s="412"/>
      <c r="BR8" s="412"/>
      <c r="BS8" s="412"/>
      <c r="BT8" s="412"/>
      <c r="BU8" s="413"/>
      <c r="BV8" s="411">
        <v>210641</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0.41</v>
      </c>
      <c r="CU8" s="452"/>
      <c r="CV8" s="452"/>
      <c r="CW8" s="452"/>
      <c r="CX8" s="452"/>
      <c r="CY8" s="452"/>
      <c r="CZ8" s="452"/>
      <c r="DA8" s="453"/>
      <c r="DB8" s="451">
        <v>0.43</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10540</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108</v>
      </c>
      <c r="AV9" s="444"/>
      <c r="AW9" s="444"/>
      <c r="AX9" s="444"/>
      <c r="AY9" s="445" t="s">
        <v>115</v>
      </c>
      <c r="AZ9" s="446"/>
      <c r="BA9" s="446"/>
      <c r="BB9" s="446"/>
      <c r="BC9" s="446"/>
      <c r="BD9" s="446"/>
      <c r="BE9" s="446"/>
      <c r="BF9" s="446"/>
      <c r="BG9" s="446"/>
      <c r="BH9" s="446"/>
      <c r="BI9" s="446"/>
      <c r="BJ9" s="446"/>
      <c r="BK9" s="446"/>
      <c r="BL9" s="446"/>
      <c r="BM9" s="447"/>
      <c r="BN9" s="411">
        <v>120281</v>
      </c>
      <c r="BO9" s="412"/>
      <c r="BP9" s="412"/>
      <c r="BQ9" s="412"/>
      <c r="BR9" s="412"/>
      <c r="BS9" s="412"/>
      <c r="BT9" s="412"/>
      <c r="BU9" s="413"/>
      <c r="BV9" s="411">
        <v>52225</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13.7</v>
      </c>
      <c r="CU9" s="409"/>
      <c r="CV9" s="409"/>
      <c r="CW9" s="409"/>
      <c r="CX9" s="409"/>
      <c r="CY9" s="409"/>
      <c r="CZ9" s="409"/>
      <c r="DA9" s="410"/>
      <c r="DB9" s="408">
        <v>14.6</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11492</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93547</v>
      </c>
      <c r="BO10" s="412"/>
      <c r="BP10" s="412"/>
      <c r="BQ10" s="412"/>
      <c r="BR10" s="412"/>
      <c r="BS10" s="412"/>
      <c r="BT10" s="412"/>
      <c r="BU10" s="413"/>
      <c r="BV10" s="411">
        <v>111018</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10759</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108</v>
      </c>
      <c r="AV12" s="444"/>
      <c r="AW12" s="444"/>
      <c r="AX12" s="444"/>
      <c r="AY12" s="445" t="s">
        <v>134</v>
      </c>
      <c r="AZ12" s="446"/>
      <c r="BA12" s="446"/>
      <c r="BB12" s="446"/>
      <c r="BC12" s="446"/>
      <c r="BD12" s="446"/>
      <c r="BE12" s="446"/>
      <c r="BF12" s="446"/>
      <c r="BG12" s="446"/>
      <c r="BH12" s="446"/>
      <c r="BI12" s="446"/>
      <c r="BJ12" s="446"/>
      <c r="BK12" s="446"/>
      <c r="BL12" s="446"/>
      <c r="BM12" s="447"/>
      <c r="BN12" s="411">
        <v>17784</v>
      </c>
      <c r="BO12" s="412"/>
      <c r="BP12" s="412"/>
      <c r="BQ12" s="412"/>
      <c r="BR12" s="412"/>
      <c r="BS12" s="412"/>
      <c r="BT12" s="412"/>
      <c r="BU12" s="413"/>
      <c r="BV12" s="411">
        <v>30822</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10575</v>
      </c>
      <c r="S13" s="496"/>
      <c r="T13" s="496"/>
      <c r="U13" s="496"/>
      <c r="V13" s="497"/>
      <c r="W13" s="427" t="s">
        <v>139</v>
      </c>
      <c r="X13" s="428"/>
      <c r="Y13" s="428"/>
      <c r="Z13" s="428"/>
      <c r="AA13" s="428"/>
      <c r="AB13" s="418"/>
      <c r="AC13" s="462">
        <v>201</v>
      </c>
      <c r="AD13" s="463"/>
      <c r="AE13" s="463"/>
      <c r="AF13" s="463"/>
      <c r="AG13" s="505"/>
      <c r="AH13" s="462">
        <v>216</v>
      </c>
      <c r="AI13" s="463"/>
      <c r="AJ13" s="463"/>
      <c r="AK13" s="463"/>
      <c r="AL13" s="464"/>
      <c r="AM13" s="440" t="s">
        <v>140</v>
      </c>
      <c r="AN13" s="441"/>
      <c r="AO13" s="441"/>
      <c r="AP13" s="441"/>
      <c r="AQ13" s="441"/>
      <c r="AR13" s="441"/>
      <c r="AS13" s="441"/>
      <c r="AT13" s="442"/>
      <c r="AU13" s="443" t="s">
        <v>125</v>
      </c>
      <c r="AV13" s="444"/>
      <c r="AW13" s="444"/>
      <c r="AX13" s="444"/>
      <c r="AY13" s="445" t="s">
        <v>141</v>
      </c>
      <c r="AZ13" s="446"/>
      <c r="BA13" s="446"/>
      <c r="BB13" s="446"/>
      <c r="BC13" s="446"/>
      <c r="BD13" s="446"/>
      <c r="BE13" s="446"/>
      <c r="BF13" s="446"/>
      <c r="BG13" s="446"/>
      <c r="BH13" s="446"/>
      <c r="BI13" s="446"/>
      <c r="BJ13" s="446"/>
      <c r="BK13" s="446"/>
      <c r="BL13" s="446"/>
      <c r="BM13" s="447"/>
      <c r="BN13" s="411">
        <v>196044</v>
      </c>
      <c r="BO13" s="412"/>
      <c r="BP13" s="412"/>
      <c r="BQ13" s="412"/>
      <c r="BR13" s="412"/>
      <c r="BS13" s="412"/>
      <c r="BT13" s="412"/>
      <c r="BU13" s="413"/>
      <c r="BV13" s="411">
        <v>132421</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4.5</v>
      </c>
      <c r="CU13" s="409"/>
      <c r="CV13" s="409"/>
      <c r="CW13" s="409"/>
      <c r="CX13" s="409"/>
      <c r="CY13" s="409"/>
      <c r="CZ13" s="409"/>
      <c r="DA13" s="410"/>
      <c r="DB13" s="408">
        <v>4.4000000000000004</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10899</v>
      </c>
      <c r="S14" s="496"/>
      <c r="T14" s="496"/>
      <c r="U14" s="496"/>
      <c r="V14" s="497"/>
      <c r="W14" s="401"/>
      <c r="X14" s="402"/>
      <c r="Y14" s="402"/>
      <c r="Z14" s="402"/>
      <c r="AA14" s="402"/>
      <c r="AB14" s="391"/>
      <c r="AC14" s="498">
        <v>3.8</v>
      </c>
      <c r="AD14" s="499"/>
      <c r="AE14" s="499"/>
      <c r="AF14" s="499"/>
      <c r="AG14" s="500"/>
      <c r="AH14" s="498">
        <v>3.7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5.9</v>
      </c>
      <c r="CU14" s="510"/>
      <c r="CV14" s="510"/>
      <c r="CW14" s="510"/>
      <c r="CX14" s="510"/>
      <c r="CY14" s="510"/>
      <c r="CZ14" s="510"/>
      <c r="DA14" s="511"/>
      <c r="DB14" s="509">
        <v>25.6</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138</v>
      </c>
      <c r="N15" s="503"/>
      <c r="O15" s="503"/>
      <c r="P15" s="503"/>
      <c r="Q15" s="504"/>
      <c r="R15" s="495">
        <v>10707</v>
      </c>
      <c r="S15" s="496"/>
      <c r="T15" s="496"/>
      <c r="U15" s="496"/>
      <c r="V15" s="497"/>
      <c r="W15" s="427" t="s">
        <v>145</v>
      </c>
      <c r="X15" s="428"/>
      <c r="Y15" s="428"/>
      <c r="Z15" s="428"/>
      <c r="AA15" s="428"/>
      <c r="AB15" s="418"/>
      <c r="AC15" s="462">
        <v>1836</v>
      </c>
      <c r="AD15" s="463"/>
      <c r="AE15" s="463"/>
      <c r="AF15" s="463"/>
      <c r="AG15" s="505"/>
      <c r="AH15" s="462">
        <v>2159</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1338647</v>
      </c>
      <c r="BO15" s="375"/>
      <c r="BP15" s="375"/>
      <c r="BQ15" s="375"/>
      <c r="BR15" s="375"/>
      <c r="BS15" s="375"/>
      <c r="BT15" s="375"/>
      <c r="BU15" s="376"/>
      <c r="BV15" s="374">
        <v>1409937</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34.799999999999997</v>
      </c>
      <c r="AD16" s="499"/>
      <c r="AE16" s="499"/>
      <c r="AF16" s="499"/>
      <c r="AG16" s="500"/>
      <c r="AH16" s="498">
        <v>36.799999999999997</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3603404</v>
      </c>
      <c r="BO16" s="412"/>
      <c r="BP16" s="412"/>
      <c r="BQ16" s="412"/>
      <c r="BR16" s="412"/>
      <c r="BS16" s="412"/>
      <c r="BT16" s="412"/>
      <c r="BU16" s="413"/>
      <c r="BV16" s="411">
        <v>3376965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3236</v>
      </c>
      <c r="AD17" s="463"/>
      <c r="AE17" s="463"/>
      <c r="AF17" s="463"/>
      <c r="AG17" s="505"/>
      <c r="AH17" s="462">
        <v>3486</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1681521</v>
      </c>
      <c r="BO17" s="412"/>
      <c r="BP17" s="412"/>
      <c r="BQ17" s="412"/>
      <c r="BR17" s="412"/>
      <c r="BS17" s="412"/>
      <c r="BT17" s="412"/>
      <c r="BU17" s="413"/>
      <c r="BV17" s="411">
        <v>1771328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55.9</v>
      </c>
      <c r="M18" s="535"/>
      <c r="N18" s="535"/>
      <c r="O18" s="535"/>
      <c r="P18" s="535"/>
      <c r="Q18" s="535"/>
      <c r="R18" s="536"/>
      <c r="S18" s="536"/>
      <c r="T18" s="536"/>
      <c r="U18" s="536"/>
      <c r="V18" s="537"/>
      <c r="W18" s="429"/>
      <c r="X18" s="430"/>
      <c r="Y18" s="430"/>
      <c r="Z18" s="430"/>
      <c r="AA18" s="430"/>
      <c r="AB18" s="421"/>
      <c r="AC18" s="538">
        <v>61.4</v>
      </c>
      <c r="AD18" s="539"/>
      <c r="AE18" s="539"/>
      <c r="AF18" s="539"/>
      <c r="AG18" s="540"/>
      <c r="AH18" s="538">
        <v>59.5</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3620806</v>
      </c>
      <c r="BO18" s="412"/>
      <c r="BP18" s="412"/>
      <c r="BQ18" s="412"/>
      <c r="BR18" s="412"/>
      <c r="BS18" s="412"/>
      <c r="BT18" s="412"/>
      <c r="BU18" s="413"/>
      <c r="BV18" s="411">
        <v>3419716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189</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5209255</v>
      </c>
      <c r="BO19" s="412"/>
      <c r="BP19" s="412"/>
      <c r="BQ19" s="412"/>
      <c r="BR19" s="412"/>
      <c r="BS19" s="412"/>
      <c r="BT19" s="412"/>
      <c r="BU19" s="413"/>
      <c r="BV19" s="411">
        <v>4666784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4201</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7090950</v>
      </c>
      <c r="BO22" s="375"/>
      <c r="BP22" s="375"/>
      <c r="BQ22" s="375"/>
      <c r="BR22" s="375"/>
      <c r="BS22" s="375"/>
      <c r="BT22" s="375"/>
      <c r="BU22" s="376"/>
      <c r="BV22" s="374">
        <v>7487455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2061185</v>
      </c>
      <c r="BO23" s="412"/>
      <c r="BP23" s="412"/>
      <c r="BQ23" s="412"/>
      <c r="BR23" s="412"/>
      <c r="BS23" s="412"/>
      <c r="BT23" s="412"/>
      <c r="BU23" s="413"/>
      <c r="BV23" s="411">
        <v>2059954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7050</v>
      </c>
      <c r="R24" s="463"/>
      <c r="S24" s="463"/>
      <c r="T24" s="463"/>
      <c r="U24" s="463"/>
      <c r="V24" s="505"/>
      <c r="W24" s="557"/>
      <c r="X24" s="558"/>
      <c r="Y24" s="559"/>
      <c r="Z24" s="461" t="s">
        <v>170</v>
      </c>
      <c r="AA24" s="441"/>
      <c r="AB24" s="441"/>
      <c r="AC24" s="441"/>
      <c r="AD24" s="441"/>
      <c r="AE24" s="441"/>
      <c r="AF24" s="441"/>
      <c r="AG24" s="442"/>
      <c r="AH24" s="462">
        <v>103</v>
      </c>
      <c r="AI24" s="463"/>
      <c r="AJ24" s="463"/>
      <c r="AK24" s="463"/>
      <c r="AL24" s="505"/>
      <c r="AM24" s="462">
        <v>327128</v>
      </c>
      <c r="AN24" s="463"/>
      <c r="AO24" s="463"/>
      <c r="AP24" s="463"/>
      <c r="AQ24" s="463"/>
      <c r="AR24" s="505"/>
      <c r="AS24" s="462">
        <v>3176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4150891</v>
      </c>
      <c r="BO24" s="412"/>
      <c r="BP24" s="412"/>
      <c r="BQ24" s="412"/>
      <c r="BR24" s="412"/>
      <c r="BS24" s="412"/>
      <c r="BT24" s="412"/>
      <c r="BU24" s="413"/>
      <c r="BV24" s="411">
        <v>4468426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1</v>
      </c>
      <c r="M25" s="463"/>
      <c r="N25" s="463"/>
      <c r="O25" s="463"/>
      <c r="P25" s="505"/>
      <c r="Q25" s="462">
        <v>5850</v>
      </c>
      <c r="R25" s="463"/>
      <c r="S25" s="463"/>
      <c r="T25" s="463"/>
      <c r="U25" s="463"/>
      <c r="V25" s="505"/>
      <c r="W25" s="557"/>
      <c r="X25" s="558"/>
      <c r="Y25" s="559"/>
      <c r="Z25" s="461" t="s">
        <v>173</v>
      </c>
      <c r="AA25" s="441"/>
      <c r="AB25" s="441"/>
      <c r="AC25" s="441"/>
      <c r="AD25" s="441"/>
      <c r="AE25" s="441"/>
      <c r="AF25" s="441"/>
      <c r="AG25" s="442"/>
      <c r="AH25" s="462" t="s">
        <v>137</v>
      </c>
      <c r="AI25" s="463"/>
      <c r="AJ25" s="463"/>
      <c r="AK25" s="463"/>
      <c r="AL25" s="505"/>
      <c r="AM25" s="462" t="s">
        <v>137</v>
      </c>
      <c r="AN25" s="463"/>
      <c r="AO25" s="463"/>
      <c r="AP25" s="463"/>
      <c r="AQ25" s="463"/>
      <c r="AR25" s="505"/>
      <c r="AS25" s="462" t="s">
        <v>137</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124612</v>
      </c>
      <c r="BO25" s="375"/>
      <c r="BP25" s="375"/>
      <c r="BQ25" s="375"/>
      <c r="BR25" s="375"/>
      <c r="BS25" s="375"/>
      <c r="BT25" s="375"/>
      <c r="BU25" s="376"/>
      <c r="BV25" s="374">
        <v>150796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5410</v>
      </c>
      <c r="R26" s="463"/>
      <c r="S26" s="463"/>
      <c r="T26" s="463"/>
      <c r="U26" s="463"/>
      <c r="V26" s="505"/>
      <c r="W26" s="557"/>
      <c r="X26" s="558"/>
      <c r="Y26" s="559"/>
      <c r="Z26" s="461" t="s">
        <v>176</v>
      </c>
      <c r="AA26" s="563"/>
      <c r="AB26" s="563"/>
      <c r="AC26" s="563"/>
      <c r="AD26" s="563"/>
      <c r="AE26" s="563"/>
      <c r="AF26" s="563"/>
      <c r="AG26" s="564"/>
      <c r="AH26" s="462" t="s">
        <v>137</v>
      </c>
      <c r="AI26" s="463"/>
      <c r="AJ26" s="463"/>
      <c r="AK26" s="463"/>
      <c r="AL26" s="505"/>
      <c r="AM26" s="462" t="s">
        <v>137</v>
      </c>
      <c r="AN26" s="463"/>
      <c r="AO26" s="463"/>
      <c r="AP26" s="463"/>
      <c r="AQ26" s="463"/>
      <c r="AR26" s="505"/>
      <c r="AS26" s="462" t="s">
        <v>128</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2860</v>
      </c>
      <c r="R27" s="463"/>
      <c r="S27" s="463"/>
      <c r="T27" s="463"/>
      <c r="U27" s="463"/>
      <c r="V27" s="505"/>
      <c r="W27" s="557"/>
      <c r="X27" s="558"/>
      <c r="Y27" s="559"/>
      <c r="Z27" s="461" t="s">
        <v>179</v>
      </c>
      <c r="AA27" s="441"/>
      <c r="AB27" s="441"/>
      <c r="AC27" s="441"/>
      <c r="AD27" s="441"/>
      <c r="AE27" s="441"/>
      <c r="AF27" s="441"/>
      <c r="AG27" s="442"/>
      <c r="AH27" s="462">
        <v>3</v>
      </c>
      <c r="AI27" s="463"/>
      <c r="AJ27" s="463"/>
      <c r="AK27" s="463"/>
      <c r="AL27" s="505"/>
      <c r="AM27" s="462">
        <v>10071</v>
      </c>
      <c r="AN27" s="463"/>
      <c r="AO27" s="463"/>
      <c r="AP27" s="463"/>
      <c r="AQ27" s="463"/>
      <c r="AR27" s="505"/>
      <c r="AS27" s="462">
        <v>3357</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100000</v>
      </c>
      <c r="BO27" s="531"/>
      <c r="BP27" s="531"/>
      <c r="BQ27" s="531"/>
      <c r="BR27" s="531"/>
      <c r="BS27" s="531"/>
      <c r="BT27" s="531"/>
      <c r="BU27" s="532"/>
      <c r="BV27" s="530">
        <v>100000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2220</v>
      </c>
      <c r="R28" s="463"/>
      <c r="S28" s="463"/>
      <c r="T28" s="463"/>
      <c r="U28" s="463"/>
      <c r="V28" s="505"/>
      <c r="W28" s="557"/>
      <c r="X28" s="558"/>
      <c r="Y28" s="559"/>
      <c r="Z28" s="461" t="s">
        <v>182</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961793</v>
      </c>
      <c r="BO28" s="375"/>
      <c r="BP28" s="375"/>
      <c r="BQ28" s="375"/>
      <c r="BR28" s="375"/>
      <c r="BS28" s="375"/>
      <c r="BT28" s="375"/>
      <c r="BU28" s="376"/>
      <c r="BV28" s="374">
        <v>886030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10</v>
      </c>
      <c r="M29" s="463"/>
      <c r="N29" s="463"/>
      <c r="O29" s="463"/>
      <c r="P29" s="505"/>
      <c r="Q29" s="462">
        <v>2010</v>
      </c>
      <c r="R29" s="463"/>
      <c r="S29" s="463"/>
      <c r="T29" s="463"/>
      <c r="U29" s="463"/>
      <c r="V29" s="505"/>
      <c r="W29" s="560"/>
      <c r="X29" s="561"/>
      <c r="Y29" s="562"/>
      <c r="Z29" s="461" t="s">
        <v>185</v>
      </c>
      <c r="AA29" s="441"/>
      <c r="AB29" s="441"/>
      <c r="AC29" s="441"/>
      <c r="AD29" s="441"/>
      <c r="AE29" s="441"/>
      <c r="AF29" s="441"/>
      <c r="AG29" s="442"/>
      <c r="AH29" s="462">
        <v>106</v>
      </c>
      <c r="AI29" s="463"/>
      <c r="AJ29" s="463"/>
      <c r="AK29" s="463"/>
      <c r="AL29" s="505"/>
      <c r="AM29" s="462">
        <v>337199</v>
      </c>
      <c r="AN29" s="463"/>
      <c r="AO29" s="463"/>
      <c r="AP29" s="463"/>
      <c r="AQ29" s="463"/>
      <c r="AR29" s="505"/>
      <c r="AS29" s="462">
        <v>3181</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260020</v>
      </c>
      <c r="BO29" s="412"/>
      <c r="BP29" s="412"/>
      <c r="BQ29" s="412"/>
      <c r="BR29" s="412"/>
      <c r="BS29" s="412"/>
      <c r="BT29" s="412"/>
      <c r="BU29" s="413"/>
      <c r="BV29" s="411">
        <v>269356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98.7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2059603</v>
      </c>
      <c r="BO30" s="531"/>
      <c r="BP30" s="531"/>
      <c r="BQ30" s="531"/>
      <c r="BR30" s="531"/>
      <c r="BS30" s="531"/>
      <c r="BT30" s="531"/>
      <c r="BU30" s="532"/>
      <c r="BV30" s="530">
        <v>1703178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194</v>
      </c>
      <c r="V33" s="435"/>
      <c r="W33" s="400" t="s">
        <v>196</v>
      </c>
      <c r="X33" s="400"/>
      <c r="Y33" s="400"/>
      <c r="Z33" s="400"/>
      <c r="AA33" s="400"/>
      <c r="AB33" s="400"/>
      <c r="AC33" s="400"/>
      <c r="AD33" s="400"/>
      <c r="AE33" s="400"/>
      <c r="AF33" s="400"/>
      <c r="AG33" s="400"/>
      <c r="AH33" s="400"/>
      <c r="AI33" s="400"/>
      <c r="AJ33" s="400"/>
      <c r="AK33" s="400"/>
      <c r="AL33" s="203"/>
      <c r="AM33" s="435" t="s">
        <v>194</v>
      </c>
      <c r="AN33" s="435"/>
      <c r="AO33" s="400" t="s">
        <v>195</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194</v>
      </c>
      <c r="CP33" s="435"/>
      <c r="CQ33" s="400" t="s">
        <v>200</v>
      </c>
      <c r="CR33" s="400"/>
      <c r="CS33" s="400"/>
      <c r="CT33" s="400"/>
      <c r="CU33" s="400"/>
      <c r="CV33" s="400"/>
      <c r="CW33" s="400"/>
      <c r="CX33" s="400"/>
      <c r="CY33" s="400"/>
      <c r="CZ33" s="400"/>
      <c r="DA33" s="400"/>
      <c r="DB33" s="400"/>
      <c r="DC33" s="400"/>
      <c r="DD33" s="400"/>
      <c r="DE33" s="400"/>
      <c r="DF33" s="203"/>
      <c r="DG33" s="600" t="s">
        <v>201</v>
      </c>
      <c r="DH33" s="600"/>
      <c r="DI33" s="205"/>
    </row>
    <row r="34" spans="1:113" ht="32.25" customHeight="1" x14ac:dyDescent="0.15">
      <c r="A34" s="178"/>
      <c r="B34" s="202"/>
      <c r="C34" s="601">
        <f>IF(E34="","",1)</f>
        <v>1</v>
      </c>
      <c r="D34" s="601"/>
      <c r="E34" s="602" t="s">
        <v>388</v>
      </c>
      <c r="F34" s="602"/>
      <c r="G34" s="602"/>
      <c r="H34" s="602"/>
      <c r="I34" s="602"/>
      <c r="J34" s="602"/>
      <c r="K34" s="602"/>
      <c r="L34" s="602"/>
      <c r="M34" s="602"/>
      <c r="N34" s="602"/>
      <c r="O34" s="602"/>
      <c r="P34" s="602"/>
      <c r="Q34" s="602"/>
      <c r="R34" s="602"/>
      <c r="S34" s="602"/>
      <c r="T34" s="178"/>
      <c r="U34" s="601">
        <f>IF(W34="","",MAX(C34:D43)+1)</f>
        <v>3</v>
      </c>
      <c r="V34" s="601"/>
      <c r="W34" s="602" t="s">
        <v>405</v>
      </c>
      <c r="X34" s="602"/>
      <c r="Y34" s="602"/>
      <c r="Z34" s="602"/>
      <c r="AA34" s="602"/>
      <c r="AB34" s="602"/>
      <c r="AC34" s="602"/>
      <c r="AD34" s="602"/>
      <c r="AE34" s="602"/>
      <c r="AF34" s="602"/>
      <c r="AG34" s="602"/>
      <c r="AH34" s="602"/>
      <c r="AI34" s="602"/>
      <c r="AJ34" s="602"/>
      <c r="AK34" s="602"/>
      <c r="AL34" s="178"/>
      <c r="AM34" s="601">
        <f>IF(AO34="","",MAX(C34:D43,U34:V43)+1)</f>
        <v>6</v>
      </c>
      <c r="AN34" s="601"/>
      <c r="AO34" s="602" t="s">
        <v>408</v>
      </c>
      <c r="AP34" s="602"/>
      <c r="AQ34" s="602"/>
      <c r="AR34" s="602"/>
      <c r="AS34" s="602"/>
      <c r="AT34" s="602"/>
      <c r="AU34" s="602"/>
      <c r="AV34" s="602"/>
      <c r="AW34" s="602"/>
      <c r="AX34" s="602"/>
      <c r="AY34" s="602"/>
      <c r="AZ34" s="602"/>
      <c r="BA34" s="602"/>
      <c r="BB34" s="602"/>
      <c r="BC34" s="602"/>
      <c r="BD34" s="178"/>
      <c r="BE34" s="601">
        <f>IF(BG34="","",MAX(C34:D43,U34:V43,AM34:AN43)+1)</f>
        <v>7</v>
      </c>
      <c r="BF34" s="601"/>
      <c r="BG34" s="602" t="s">
        <v>410</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
        <v>596</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
        <v>597</v>
      </c>
      <c r="CR34" s="602"/>
      <c r="CS34" s="602"/>
      <c r="CT34" s="602"/>
      <c r="CU34" s="602"/>
      <c r="CV34" s="602"/>
      <c r="CW34" s="602"/>
      <c r="CX34" s="602"/>
      <c r="CY34" s="602"/>
      <c r="CZ34" s="602"/>
      <c r="DA34" s="602"/>
      <c r="DB34" s="602"/>
      <c r="DC34" s="602"/>
      <c r="DD34" s="602"/>
      <c r="DE34" s="602"/>
      <c r="DG34" s="603" t="s">
        <v>597</v>
      </c>
      <c r="DH34" s="603"/>
      <c r="DI34" s="205"/>
    </row>
    <row r="35" spans="1:113" ht="32.25" customHeight="1" x14ac:dyDescent="0.15">
      <c r="A35" s="178"/>
      <c r="B35" s="202"/>
      <c r="C35" s="601">
        <f>IF(E35="","",C34+1)</f>
        <v>2</v>
      </c>
      <c r="D35" s="601"/>
      <c r="E35" s="602" t="s">
        <v>389</v>
      </c>
      <c r="F35" s="602"/>
      <c r="G35" s="602"/>
      <c r="H35" s="602"/>
      <c r="I35" s="602"/>
      <c r="J35" s="602"/>
      <c r="K35" s="602"/>
      <c r="L35" s="602"/>
      <c r="M35" s="602"/>
      <c r="N35" s="602"/>
      <c r="O35" s="602"/>
      <c r="P35" s="602"/>
      <c r="Q35" s="602"/>
      <c r="R35" s="602"/>
      <c r="S35" s="602"/>
      <c r="T35" s="178"/>
      <c r="U35" s="601">
        <f>IF(W35="","",U34+1)</f>
        <v>4</v>
      </c>
      <c r="V35" s="601"/>
      <c r="W35" s="602" t="s">
        <v>406</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
        <v>596</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
        <v>597</v>
      </c>
      <c r="CR35" s="602"/>
      <c r="CS35" s="602"/>
      <c r="CT35" s="602"/>
      <c r="CU35" s="602"/>
      <c r="CV35" s="602"/>
      <c r="CW35" s="602"/>
      <c r="CX35" s="602"/>
      <c r="CY35" s="602"/>
      <c r="CZ35" s="602"/>
      <c r="DA35" s="602"/>
      <c r="DB35" s="602"/>
      <c r="DC35" s="602"/>
      <c r="DD35" s="602"/>
      <c r="DE35" s="602"/>
      <c r="DG35" s="603" t="s">
        <v>597</v>
      </c>
      <c r="DH35" s="603"/>
      <c r="DI35" s="205"/>
    </row>
    <row r="36" spans="1:113" ht="32.25" customHeight="1" x14ac:dyDescent="0.15">
      <c r="A36" s="178"/>
      <c r="B36" s="202"/>
      <c r="C36" s="601" t="str">
        <f>IF(E36="","",C35+1)</f>
        <v/>
      </c>
      <c r="D36" s="601"/>
      <c r="E36" s="602" t="s">
        <v>597</v>
      </c>
      <c r="F36" s="602"/>
      <c r="G36" s="602"/>
      <c r="H36" s="602"/>
      <c r="I36" s="602"/>
      <c r="J36" s="602"/>
      <c r="K36" s="602"/>
      <c r="L36" s="602"/>
      <c r="M36" s="602"/>
      <c r="N36" s="602"/>
      <c r="O36" s="602"/>
      <c r="P36" s="602"/>
      <c r="Q36" s="602"/>
      <c r="R36" s="602"/>
      <c r="S36" s="602"/>
      <c r="T36" s="178"/>
      <c r="U36" s="601">
        <f t="shared" ref="U36:U43" si="4">IF(W36="","",U35+1)</f>
        <v>5</v>
      </c>
      <c r="V36" s="601"/>
      <c r="W36" s="602" t="s">
        <v>407</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
        <v>598</v>
      </c>
      <c r="BZ36" s="602"/>
      <c r="CA36" s="602"/>
      <c r="CB36" s="602"/>
      <c r="CC36" s="602"/>
      <c r="CD36" s="602"/>
      <c r="CE36" s="602"/>
      <c r="CF36" s="602"/>
      <c r="CG36" s="602"/>
      <c r="CH36" s="602"/>
      <c r="CI36" s="602"/>
      <c r="CJ36" s="602"/>
      <c r="CK36" s="602"/>
      <c r="CL36" s="602"/>
      <c r="CM36" s="602"/>
      <c r="CN36" s="178"/>
      <c r="CO36" s="601" t="str">
        <f t="shared" si="3"/>
        <v/>
      </c>
      <c r="CP36" s="601"/>
      <c r="CQ36" s="602" t="s">
        <v>597</v>
      </c>
      <c r="CR36" s="602"/>
      <c r="CS36" s="602"/>
      <c r="CT36" s="602"/>
      <c r="CU36" s="602"/>
      <c r="CV36" s="602"/>
      <c r="CW36" s="602"/>
      <c r="CX36" s="602"/>
      <c r="CY36" s="602"/>
      <c r="CZ36" s="602"/>
      <c r="DA36" s="602"/>
      <c r="DB36" s="602"/>
      <c r="DC36" s="602"/>
      <c r="DD36" s="602"/>
      <c r="DE36" s="602"/>
      <c r="DG36" s="603" t="s">
        <v>597</v>
      </c>
      <c r="DH36" s="603"/>
      <c r="DI36" s="205"/>
    </row>
    <row r="37" spans="1:113" ht="32.25" customHeight="1" x14ac:dyDescent="0.15">
      <c r="A37" s="178"/>
      <c r="B37" s="202"/>
      <c r="C37" s="601" t="str">
        <f>IF(E37="","",C36+1)</f>
        <v/>
      </c>
      <c r="D37" s="601"/>
      <c r="E37" s="602" t="s">
        <v>597</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
        <v>598</v>
      </c>
      <c r="BZ37" s="602"/>
      <c r="CA37" s="602"/>
      <c r="CB37" s="602"/>
      <c r="CC37" s="602"/>
      <c r="CD37" s="602"/>
      <c r="CE37" s="602"/>
      <c r="CF37" s="602"/>
      <c r="CG37" s="602"/>
      <c r="CH37" s="602"/>
      <c r="CI37" s="602"/>
      <c r="CJ37" s="602"/>
      <c r="CK37" s="602"/>
      <c r="CL37" s="602"/>
      <c r="CM37" s="602"/>
      <c r="CN37" s="178"/>
      <c r="CO37" s="601" t="str">
        <f t="shared" si="3"/>
        <v/>
      </c>
      <c r="CP37" s="601"/>
      <c r="CQ37" s="602" t="s">
        <v>597</v>
      </c>
      <c r="CR37" s="602"/>
      <c r="CS37" s="602"/>
      <c r="CT37" s="602"/>
      <c r="CU37" s="602"/>
      <c r="CV37" s="602"/>
      <c r="CW37" s="602"/>
      <c r="CX37" s="602"/>
      <c r="CY37" s="602"/>
      <c r="CZ37" s="602"/>
      <c r="DA37" s="602"/>
      <c r="DB37" s="602"/>
      <c r="DC37" s="602"/>
      <c r="DD37" s="602"/>
      <c r="DE37" s="602"/>
      <c r="DG37" s="603" t="s">
        <v>597</v>
      </c>
      <c r="DH37" s="603"/>
      <c r="DI37" s="205"/>
    </row>
    <row r="38" spans="1:113" ht="32.25" customHeight="1" x14ac:dyDescent="0.15">
      <c r="A38" s="178"/>
      <c r="B38" s="202"/>
      <c r="C38" s="601" t="str">
        <f t="shared" ref="C38:C43" si="5">IF(E38="","",C37+1)</f>
        <v/>
      </c>
      <c r="D38" s="601"/>
      <c r="E38" s="602" t="s">
        <v>597</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
        <v>599</v>
      </c>
      <c r="BZ38" s="602"/>
      <c r="CA38" s="602"/>
      <c r="CB38" s="602"/>
      <c r="CC38" s="602"/>
      <c r="CD38" s="602"/>
      <c r="CE38" s="602"/>
      <c r="CF38" s="602"/>
      <c r="CG38" s="602"/>
      <c r="CH38" s="602"/>
      <c r="CI38" s="602"/>
      <c r="CJ38" s="602"/>
      <c r="CK38" s="602"/>
      <c r="CL38" s="602"/>
      <c r="CM38" s="602"/>
      <c r="CN38" s="178"/>
      <c r="CO38" s="601" t="str">
        <f t="shared" si="3"/>
        <v/>
      </c>
      <c r="CP38" s="601"/>
      <c r="CQ38" s="602" t="s">
        <v>597</v>
      </c>
      <c r="CR38" s="602"/>
      <c r="CS38" s="602"/>
      <c r="CT38" s="602"/>
      <c r="CU38" s="602"/>
      <c r="CV38" s="602"/>
      <c r="CW38" s="602"/>
      <c r="CX38" s="602"/>
      <c r="CY38" s="602"/>
      <c r="CZ38" s="602"/>
      <c r="DA38" s="602"/>
      <c r="DB38" s="602"/>
      <c r="DC38" s="602"/>
      <c r="DD38" s="602"/>
      <c r="DE38" s="602"/>
      <c r="DG38" s="603" t="s">
        <v>597</v>
      </c>
      <c r="DH38" s="603"/>
      <c r="DI38" s="205"/>
    </row>
    <row r="39" spans="1:113" ht="32.25" customHeight="1" x14ac:dyDescent="0.15">
      <c r="A39" s="178"/>
      <c r="B39" s="202"/>
      <c r="C39" s="601" t="str">
        <f t="shared" si="5"/>
        <v/>
      </c>
      <c r="D39" s="601"/>
      <c r="E39" s="602" t="s">
        <v>597</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
        <v>600</v>
      </c>
      <c r="BZ39" s="602"/>
      <c r="CA39" s="602"/>
      <c r="CB39" s="602"/>
      <c r="CC39" s="602"/>
      <c r="CD39" s="602"/>
      <c r="CE39" s="602"/>
      <c r="CF39" s="602"/>
      <c r="CG39" s="602"/>
      <c r="CH39" s="602"/>
      <c r="CI39" s="602"/>
      <c r="CJ39" s="602"/>
      <c r="CK39" s="602"/>
      <c r="CL39" s="602"/>
      <c r="CM39" s="602"/>
      <c r="CN39" s="178"/>
      <c r="CO39" s="601" t="str">
        <f t="shared" si="3"/>
        <v/>
      </c>
      <c r="CP39" s="601"/>
      <c r="CQ39" s="602" t="s">
        <v>597</v>
      </c>
      <c r="CR39" s="602"/>
      <c r="CS39" s="602"/>
      <c r="CT39" s="602"/>
      <c r="CU39" s="602"/>
      <c r="CV39" s="602"/>
      <c r="CW39" s="602"/>
      <c r="CX39" s="602"/>
      <c r="CY39" s="602"/>
      <c r="CZ39" s="602"/>
      <c r="DA39" s="602"/>
      <c r="DB39" s="602"/>
      <c r="DC39" s="602"/>
      <c r="DD39" s="602"/>
      <c r="DE39" s="602"/>
      <c r="DG39" s="603" t="s">
        <v>597</v>
      </c>
      <c r="DH39" s="603"/>
      <c r="DI39" s="205"/>
    </row>
    <row r="40" spans="1:113" ht="32.25" customHeight="1" x14ac:dyDescent="0.15">
      <c r="A40" s="178"/>
      <c r="B40" s="202"/>
      <c r="C40" s="601" t="str">
        <f t="shared" si="5"/>
        <v/>
      </c>
      <c r="D40" s="601"/>
      <c r="E40" s="602" t="s">
        <v>597</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
        <v>600</v>
      </c>
      <c r="BZ40" s="602"/>
      <c r="CA40" s="602"/>
      <c r="CB40" s="602"/>
      <c r="CC40" s="602"/>
      <c r="CD40" s="602"/>
      <c r="CE40" s="602"/>
      <c r="CF40" s="602"/>
      <c r="CG40" s="602"/>
      <c r="CH40" s="602"/>
      <c r="CI40" s="602"/>
      <c r="CJ40" s="602"/>
      <c r="CK40" s="602"/>
      <c r="CL40" s="602"/>
      <c r="CM40" s="602"/>
      <c r="CN40" s="178"/>
      <c r="CO40" s="601" t="str">
        <f t="shared" si="3"/>
        <v/>
      </c>
      <c r="CP40" s="601"/>
      <c r="CQ40" s="602" t="s">
        <v>597</v>
      </c>
      <c r="CR40" s="602"/>
      <c r="CS40" s="602"/>
      <c r="CT40" s="602"/>
      <c r="CU40" s="602"/>
      <c r="CV40" s="602"/>
      <c r="CW40" s="602"/>
      <c r="CX40" s="602"/>
      <c r="CY40" s="602"/>
      <c r="CZ40" s="602"/>
      <c r="DA40" s="602"/>
      <c r="DB40" s="602"/>
      <c r="DC40" s="602"/>
      <c r="DD40" s="602"/>
      <c r="DE40" s="602"/>
      <c r="DG40" s="603" t="s">
        <v>597</v>
      </c>
      <c r="DH40" s="603"/>
      <c r="DI40" s="205"/>
    </row>
    <row r="41" spans="1:113" ht="32.25" customHeight="1" x14ac:dyDescent="0.15">
      <c r="A41" s="178"/>
      <c r="B41" s="202"/>
      <c r="C41" s="601" t="str">
        <f t="shared" si="5"/>
        <v/>
      </c>
      <c r="D41" s="601"/>
      <c r="E41" s="602" t="s">
        <v>597</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
        <v>600</v>
      </c>
      <c r="BZ41" s="602"/>
      <c r="CA41" s="602"/>
      <c r="CB41" s="602"/>
      <c r="CC41" s="602"/>
      <c r="CD41" s="602"/>
      <c r="CE41" s="602"/>
      <c r="CF41" s="602"/>
      <c r="CG41" s="602"/>
      <c r="CH41" s="602"/>
      <c r="CI41" s="602"/>
      <c r="CJ41" s="602"/>
      <c r="CK41" s="602"/>
      <c r="CL41" s="602"/>
      <c r="CM41" s="602"/>
      <c r="CN41" s="178"/>
      <c r="CO41" s="601" t="str">
        <f t="shared" si="3"/>
        <v/>
      </c>
      <c r="CP41" s="601"/>
      <c r="CQ41" s="602" t="s">
        <v>597</v>
      </c>
      <c r="CR41" s="602"/>
      <c r="CS41" s="602"/>
      <c r="CT41" s="602"/>
      <c r="CU41" s="602"/>
      <c r="CV41" s="602"/>
      <c r="CW41" s="602"/>
      <c r="CX41" s="602"/>
      <c r="CY41" s="602"/>
      <c r="CZ41" s="602"/>
      <c r="DA41" s="602"/>
      <c r="DB41" s="602"/>
      <c r="DC41" s="602"/>
      <c r="DD41" s="602"/>
      <c r="DE41" s="602"/>
      <c r="DG41" s="603" t="s">
        <v>597</v>
      </c>
      <c r="DH41" s="603"/>
      <c r="DI41" s="205"/>
    </row>
    <row r="42" spans="1:113" ht="32.25" customHeight="1" x14ac:dyDescent="0.15">
      <c r="B42" s="202"/>
      <c r="C42" s="601" t="str">
        <f t="shared" si="5"/>
        <v/>
      </c>
      <c r="D42" s="601"/>
      <c r="E42" s="602" t="s">
        <v>597</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
        <v>600</v>
      </c>
      <c r="BZ42" s="602"/>
      <c r="CA42" s="602"/>
      <c r="CB42" s="602"/>
      <c r="CC42" s="602"/>
      <c r="CD42" s="602"/>
      <c r="CE42" s="602"/>
      <c r="CF42" s="602"/>
      <c r="CG42" s="602"/>
      <c r="CH42" s="602"/>
      <c r="CI42" s="602"/>
      <c r="CJ42" s="602"/>
      <c r="CK42" s="602"/>
      <c r="CL42" s="602"/>
      <c r="CM42" s="602"/>
      <c r="CN42" s="178"/>
      <c r="CO42" s="601" t="str">
        <f t="shared" si="3"/>
        <v/>
      </c>
      <c r="CP42" s="601"/>
      <c r="CQ42" s="602" t="s">
        <v>597</v>
      </c>
      <c r="CR42" s="602"/>
      <c r="CS42" s="602"/>
      <c r="CT42" s="602"/>
      <c r="CU42" s="602"/>
      <c r="CV42" s="602"/>
      <c r="CW42" s="602"/>
      <c r="CX42" s="602"/>
      <c r="CY42" s="602"/>
      <c r="CZ42" s="602"/>
      <c r="DA42" s="602"/>
      <c r="DB42" s="602"/>
      <c r="DC42" s="602"/>
      <c r="DD42" s="602"/>
      <c r="DE42" s="602"/>
      <c r="DG42" s="603" t="s">
        <v>597</v>
      </c>
      <c r="DH42" s="603"/>
      <c r="DI42" s="205"/>
    </row>
    <row r="43" spans="1:113" ht="32.25" customHeight="1" x14ac:dyDescent="0.15">
      <c r="B43" s="202"/>
      <c r="C43" s="601" t="str">
        <f t="shared" si="5"/>
        <v/>
      </c>
      <c r="D43" s="601"/>
      <c r="E43" s="602" t="s">
        <v>597</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
        <v>600</v>
      </c>
      <c r="BZ43" s="602"/>
      <c r="CA43" s="602"/>
      <c r="CB43" s="602"/>
      <c r="CC43" s="602"/>
      <c r="CD43" s="602"/>
      <c r="CE43" s="602"/>
      <c r="CF43" s="602"/>
      <c r="CG43" s="602"/>
      <c r="CH43" s="602"/>
      <c r="CI43" s="602"/>
      <c r="CJ43" s="602"/>
      <c r="CK43" s="602"/>
      <c r="CL43" s="602"/>
      <c r="CM43" s="602"/>
      <c r="CN43" s="178"/>
      <c r="CO43" s="601" t="str">
        <f t="shared" si="3"/>
        <v/>
      </c>
      <c r="CP43" s="601"/>
      <c r="CQ43" s="602" t="s">
        <v>597</v>
      </c>
      <c r="CR43" s="602"/>
      <c r="CS43" s="602"/>
      <c r="CT43" s="602"/>
      <c r="CU43" s="602"/>
      <c r="CV43" s="602"/>
      <c r="CW43" s="602"/>
      <c r="CX43" s="602"/>
      <c r="CY43" s="602"/>
      <c r="CZ43" s="602"/>
      <c r="DA43" s="602"/>
      <c r="DB43" s="602"/>
      <c r="DC43" s="602"/>
      <c r="DD43" s="602"/>
      <c r="DE43" s="602"/>
      <c r="DG43" s="603" t="s">
        <v>597</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4" t="s">
        <v>203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595</v>
      </c>
    </row>
    <row r="54" spans="5:113" x14ac:dyDescent="0.15"/>
    <row r="55" spans="5:113" x14ac:dyDescent="0.15"/>
    <row r="56" spans="5:113" x14ac:dyDescent="0.15"/>
  </sheetData>
  <sheetProtection algorithmName="SHA-512" hashValue="RrJg7eWEpVHsbuwbwckKTXPlZTHC4zAHuUXTw0+MnzS6qn9tGrQSzWy3q4zF5UxIwM2nyIQRyLdQIpWt4aPbzg==" saltValue="r05Flt9wYwqg2Yn2ki+vF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99" bottom="0.39370078740157499" header="0.196850393700787" footer="0.196850393700787"/>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568</v>
      </c>
      <c r="D34" s="1179"/>
      <c r="E34" s="1180"/>
      <c r="F34" s="32">
        <v>6.5</v>
      </c>
      <c r="G34" s="33">
        <v>4.72</v>
      </c>
      <c r="H34" s="33">
        <v>4.51</v>
      </c>
      <c r="I34" s="33">
        <v>5.36</v>
      </c>
      <c r="J34" s="34">
        <v>7.96</v>
      </c>
      <c r="K34" s="22"/>
      <c r="L34" s="22"/>
      <c r="M34" s="22"/>
      <c r="N34" s="22"/>
      <c r="O34" s="22"/>
      <c r="P34" s="22"/>
    </row>
    <row r="35" spans="1:16" ht="39" customHeight="1" x14ac:dyDescent="0.15">
      <c r="A35" s="22"/>
      <c r="B35" s="35"/>
      <c r="C35" s="1173" t="s">
        <v>569</v>
      </c>
      <c r="D35" s="1174"/>
      <c r="E35" s="1175"/>
      <c r="F35" s="36">
        <v>8.83</v>
      </c>
      <c r="G35" s="37">
        <v>8.8800000000000008</v>
      </c>
      <c r="H35" s="37">
        <v>9.09</v>
      </c>
      <c r="I35" s="37">
        <v>7.8</v>
      </c>
      <c r="J35" s="38">
        <v>4.76</v>
      </c>
      <c r="K35" s="22"/>
      <c r="L35" s="22"/>
      <c r="M35" s="22"/>
      <c r="N35" s="22"/>
      <c r="O35" s="22"/>
      <c r="P35" s="22"/>
    </row>
    <row r="36" spans="1:16" ht="39" customHeight="1" x14ac:dyDescent="0.15">
      <c r="A36" s="22"/>
      <c r="B36" s="35"/>
      <c r="C36" s="1173" t="s">
        <v>570</v>
      </c>
      <c r="D36" s="1174"/>
      <c r="E36" s="1175"/>
      <c r="F36" s="36">
        <v>3.24</v>
      </c>
      <c r="G36" s="37">
        <v>1.24</v>
      </c>
      <c r="H36" s="37">
        <v>1.29</v>
      </c>
      <c r="I36" s="37">
        <v>1.59</v>
      </c>
      <c r="J36" s="38">
        <v>2.65</v>
      </c>
      <c r="K36" s="22"/>
      <c r="L36" s="22"/>
      <c r="M36" s="22"/>
      <c r="N36" s="22"/>
      <c r="O36" s="22"/>
      <c r="P36" s="22"/>
    </row>
    <row r="37" spans="1:16" ht="39" customHeight="1" x14ac:dyDescent="0.15">
      <c r="A37" s="22"/>
      <c r="B37" s="35"/>
      <c r="C37" s="1173" t="s">
        <v>571</v>
      </c>
      <c r="D37" s="1174"/>
      <c r="E37" s="1175"/>
      <c r="F37" s="36">
        <v>1.01</v>
      </c>
      <c r="G37" s="37">
        <v>0.48</v>
      </c>
      <c r="H37" s="37">
        <v>1.46</v>
      </c>
      <c r="I37" s="37">
        <v>0.77</v>
      </c>
      <c r="J37" s="38">
        <v>0.88</v>
      </c>
      <c r="K37" s="22"/>
      <c r="L37" s="22"/>
      <c r="M37" s="22"/>
      <c r="N37" s="22"/>
      <c r="O37" s="22"/>
      <c r="P37" s="22"/>
    </row>
    <row r="38" spans="1:16" ht="39" customHeight="1" x14ac:dyDescent="0.15">
      <c r="A38" s="22"/>
      <c r="B38" s="35"/>
      <c r="C38" s="1173" t="s">
        <v>572</v>
      </c>
      <c r="D38" s="1174"/>
      <c r="E38" s="1175"/>
      <c r="F38" s="36">
        <v>0.08</v>
      </c>
      <c r="G38" s="37">
        <v>7.0000000000000007E-2</v>
      </c>
      <c r="H38" s="37">
        <v>7.0000000000000007E-2</v>
      </c>
      <c r="I38" s="37">
        <v>0.04</v>
      </c>
      <c r="J38" s="38">
        <v>0.05</v>
      </c>
      <c r="K38" s="22"/>
      <c r="L38" s="22"/>
      <c r="M38" s="22"/>
      <c r="N38" s="22"/>
      <c r="O38" s="22"/>
      <c r="P38" s="22"/>
    </row>
    <row r="39" spans="1:16" ht="39" customHeight="1" x14ac:dyDescent="0.15">
      <c r="A39" s="22"/>
      <c r="B39" s="35"/>
      <c r="C39" s="1173" t="s">
        <v>573</v>
      </c>
      <c r="D39" s="1174"/>
      <c r="E39" s="1175"/>
      <c r="F39" s="36">
        <v>0.04</v>
      </c>
      <c r="G39" s="37">
        <v>0.05</v>
      </c>
      <c r="H39" s="37">
        <v>0.04</v>
      </c>
      <c r="I39" s="37">
        <v>0.05</v>
      </c>
      <c r="J39" s="38">
        <v>0.04</v>
      </c>
      <c r="K39" s="22"/>
      <c r="L39" s="22"/>
      <c r="M39" s="22"/>
      <c r="N39" s="22"/>
      <c r="O39" s="22"/>
      <c r="P39" s="22"/>
    </row>
    <row r="40" spans="1:16" ht="39" customHeight="1" x14ac:dyDescent="0.15">
      <c r="A40" s="22"/>
      <c r="B40" s="35"/>
      <c r="C40" s="1173" t="s">
        <v>574</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575</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576</v>
      </c>
      <c r="D43" s="1177"/>
      <c r="E43" s="1178"/>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Tom9eaTKUpTbMAcHcSankshxHejnnrSXSge0aG8qoGaPL9qFPPm1ihVUayFu6II2aMPJqXRyCHeFvHC5Al7Q==" saltValue="ebRyFLkyDNt+xW9bdpJe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645</v>
      </c>
      <c r="L45" s="60">
        <v>650</v>
      </c>
      <c r="M45" s="60">
        <v>658</v>
      </c>
      <c r="N45" s="60">
        <v>682</v>
      </c>
      <c r="O45" s="61">
        <v>712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x14ac:dyDescent="0.15">
      <c r="A48" s="48"/>
      <c r="B48" s="1183"/>
      <c r="C48" s="1184"/>
      <c r="D48" s="62"/>
      <c r="E48" s="1189" t="s">
        <v>15</v>
      </c>
      <c r="F48" s="1189"/>
      <c r="G48" s="1189"/>
      <c r="H48" s="1189"/>
      <c r="I48" s="1189"/>
      <c r="J48" s="1190"/>
      <c r="K48" s="63">
        <v>29</v>
      </c>
      <c r="L48" s="64">
        <v>30</v>
      </c>
      <c r="M48" s="64">
        <v>30</v>
      </c>
      <c r="N48" s="64">
        <v>31</v>
      </c>
      <c r="O48" s="65">
        <v>31</v>
      </c>
      <c r="P48" s="48"/>
      <c r="Q48" s="48"/>
      <c r="R48" s="48"/>
      <c r="S48" s="48"/>
      <c r="T48" s="48"/>
      <c r="U48" s="48"/>
    </row>
    <row r="49" spans="1:21" ht="30.75" customHeight="1" x14ac:dyDescent="0.15">
      <c r="A49" s="48"/>
      <c r="B49" s="1183"/>
      <c r="C49" s="1184"/>
      <c r="D49" s="62"/>
      <c r="E49" s="1189" t="s">
        <v>16</v>
      </c>
      <c r="F49" s="1189"/>
      <c r="G49" s="1189"/>
      <c r="H49" s="1189"/>
      <c r="I49" s="1189"/>
      <c r="J49" s="1190"/>
      <c r="K49" s="63">
        <v>18</v>
      </c>
      <c r="L49" s="64">
        <v>20</v>
      </c>
      <c r="M49" s="64">
        <v>15</v>
      </c>
      <c r="N49" s="64">
        <v>13</v>
      </c>
      <c r="O49" s="65">
        <v>20</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v>1</v>
      </c>
      <c r="M50" s="64">
        <v>1</v>
      </c>
      <c r="N50" s="64">
        <v>1</v>
      </c>
      <c r="O50" s="65" t="s">
        <v>522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522</v>
      </c>
      <c r="L51" s="64" t="s">
        <v>522</v>
      </c>
      <c r="M51" s="64" t="s">
        <v>522</v>
      </c>
      <c r="N51" s="64" t="s">
        <v>522</v>
      </c>
      <c r="O51" s="65" t="s">
        <v>522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547</v>
      </c>
      <c r="L52" s="64">
        <v>558</v>
      </c>
      <c r="M52" s="64">
        <v>565</v>
      </c>
      <c r="N52" s="64">
        <v>578</v>
      </c>
      <c r="O52" s="65">
        <v>593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146</v>
      </c>
      <c r="L53" s="69">
        <v>143</v>
      </c>
      <c r="M53" s="69">
        <v>139</v>
      </c>
      <c r="N53" s="69">
        <v>149</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1jbh485+MOKEeQEaNLw1z0HGWQreimCrA/n9OONeV/HJUa49+KkJWQkDRrxjsyL/FmyIEO/V7pS3ZcBDTkxQ==" saltValue="NhoBpFUCgf7f6eiNIkMT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 bottom="0.23622047244094499"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7" t="s">
        <v>30</v>
      </c>
      <c r="C41" s="1208"/>
      <c r="D41" s="102"/>
      <c r="E41" s="1213" t="s">
        <v>31</v>
      </c>
      <c r="F41" s="1213"/>
      <c r="G41" s="1213"/>
      <c r="H41" s="1214"/>
      <c r="I41" s="358">
        <v>8041</v>
      </c>
      <c r="J41" s="359">
        <v>8035</v>
      </c>
      <c r="K41" s="359">
        <v>7749</v>
      </c>
      <c r="L41" s="359">
        <v>7487</v>
      </c>
      <c r="M41" s="360">
        <v>7091</v>
      </c>
    </row>
    <row r="42" spans="2:13" ht="27.75" customHeight="1" x14ac:dyDescent="0.15">
      <c r="B42" s="1209"/>
      <c r="C42" s="1210"/>
      <c r="D42" s="103"/>
      <c r="E42" s="1215" t="s">
        <v>32</v>
      </c>
      <c r="F42" s="1215"/>
      <c r="G42" s="1215"/>
      <c r="H42" s="1216"/>
      <c r="I42" s="361" t="s">
        <v>522</v>
      </c>
      <c r="J42" s="362" t="s">
        <v>522</v>
      </c>
      <c r="K42" s="362" t="s">
        <v>522</v>
      </c>
      <c r="L42" s="362" t="s">
        <v>522</v>
      </c>
      <c r="M42" s="363" t="s">
        <v>522</v>
      </c>
    </row>
    <row r="43" spans="2:13" ht="27.75" customHeight="1" x14ac:dyDescent="0.15">
      <c r="B43" s="1209"/>
      <c r="C43" s="1210"/>
      <c r="D43" s="103"/>
      <c r="E43" s="1215" t="s">
        <v>33</v>
      </c>
      <c r="F43" s="1215"/>
      <c r="G43" s="1215"/>
      <c r="H43" s="1216"/>
      <c r="I43" s="361">
        <v>384</v>
      </c>
      <c r="J43" s="362">
        <v>404</v>
      </c>
      <c r="K43" s="362">
        <v>382</v>
      </c>
      <c r="L43" s="362">
        <v>367</v>
      </c>
      <c r="M43" s="363">
        <v>362</v>
      </c>
    </row>
    <row r="44" spans="2:13" ht="27.75" customHeight="1" x14ac:dyDescent="0.15">
      <c r="B44" s="1209"/>
      <c r="C44" s="1210"/>
      <c r="D44" s="103"/>
      <c r="E44" s="1215" t="s">
        <v>34</v>
      </c>
      <c r="F44" s="1215"/>
      <c r="G44" s="1215"/>
      <c r="H44" s="1216"/>
      <c r="I44" s="361">
        <v>144</v>
      </c>
      <c r="J44" s="362">
        <v>135</v>
      </c>
      <c r="K44" s="362">
        <v>149</v>
      </c>
      <c r="L44" s="362">
        <v>208</v>
      </c>
      <c r="M44" s="363">
        <v>197</v>
      </c>
    </row>
    <row r="45" spans="2:13" ht="27.75" customHeight="1" x14ac:dyDescent="0.15">
      <c r="B45" s="1209"/>
      <c r="C45" s="1210"/>
      <c r="D45" s="103"/>
      <c r="E45" s="1215" t="s">
        <v>35</v>
      </c>
      <c r="F45" s="1215"/>
      <c r="G45" s="1215"/>
      <c r="H45" s="1216"/>
      <c r="I45" s="361">
        <v>1476</v>
      </c>
      <c r="J45" s="362">
        <v>1408</v>
      </c>
      <c r="K45" s="362">
        <v>1410</v>
      </c>
      <c r="L45" s="362">
        <v>1401</v>
      </c>
      <c r="M45" s="363">
        <v>1406</v>
      </c>
    </row>
    <row r="46" spans="2:13" ht="27.75" customHeight="1" x14ac:dyDescent="0.15">
      <c r="B46" s="1209"/>
      <c r="C46" s="1210"/>
      <c r="D46" s="104"/>
      <c r="E46" s="1215" t="s">
        <v>36</v>
      </c>
      <c r="F46" s="1215"/>
      <c r="G46" s="1215"/>
      <c r="H46" s="1216"/>
      <c r="I46" s="361" t="s">
        <v>522</v>
      </c>
      <c r="J46" s="362" t="s">
        <v>522</v>
      </c>
      <c r="K46" s="362" t="s">
        <v>522</v>
      </c>
      <c r="L46" s="362" t="s">
        <v>522</v>
      </c>
      <c r="M46" s="363" t="s">
        <v>522</v>
      </c>
    </row>
    <row r="47" spans="2:13" ht="27.75" customHeight="1" x14ac:dyDescent="0.15">
      <c r="B47" s="1209"/>
      <c r="C47" s="1210"/>
      <c r="D47" s="105"/>
      <c r="E47" s="1217" t="s">
        <v>37</v>
      </c>
      <c r="F47" s="1218"/>
      <c r="G47" s="1218"/>
      <c r="H47" s="1219"/>
      <c r="I47" s="361" t="s">
        <v>522</v>
      </c>
      <c r="J47" s="362" t="s">
        <v>522</v>
      </c>
      <c r="K47" s="362" t="s">
        <v>522</v>
      </c>
      <c r="L47" s="362" t="s">
        <v>522</v>
      </c>
      <c r="M47" s="363" t="s">
        <v>522</v>
      </c>
    </row>
    <row r="48" spans="2:13" ht="27.75" customHeight="1" x14ac:dyDescent="0.15">
      <c r="B48" s="1209"/>
      <c r="C48" s="1210"/>
      <c r="D48" s="103"/>
      <c r="E48" s="1215" t="s">
        <v>38</v>
      </c>
      <c r="F48" s="1215"/>
      <c r="G48" s="1215"/>
      <c r="H48" s="1216"/>
      <c r="I48" s="361" t="s">
        <v>522</v>
      </c>
      <c r="J48" s="362" t="s">
        <v>522</v>
      </c>
      <c r="K48" s="362" t="s">
        <v>522</v>
      </c>
      <c r="L48" s="362" t="s">
        <v>522</v>
      </c>
      <c r="M48" s="363" t="s">
        <v>522</v>
      </c>
    </row>
    <row r="49" spans="2:13" ht="27.75" customHeight="1" x14ac:dyDescent="0.15">
      <c r="B49" s="1211"/>
      <c r="C49" s="1212"/>
      <c r="D49" s="103"/>
      <c r="E49" s="1215" t="s">
        <v>39</v>
      </c>
      <c r="F49" s="1215"/>
      <c r="G49" s="1215"/>
      <c r="H49" s="1216"/>
      <c r="I49" s="361" t="s">
        <v>522</v>
      </c>
      <c r="J49" s="362" t="s">
        <v>522</v>
      </c>
      <c r="K49" s="362" t="s">
        <v>522</v>
      </c>
      <c r="L49" s="362" t="s">
        <v>522</v>
      </c>
      <c r="M49" s="363" t="s">
        <v>522</v>
      </c>
    </row>
    <row r="50" spans="2:13" ht="27.75" customHeight="1" x14ac:dyDescent="0.15">
      <c r="B50" s="1220" t="s">
        <v>40</v>
      </c>
      <c r="C50" s="1221"/>
      <c r="D50" s="106"/>
      <c r="E50" s="1215" t="s">
        <v>41</v>
      </c>
      <c r="F50" s="1215"/>
      <c r="G50" s="1215"/>
      <c r="H50" s="1216"/>
      <c r="I50" s="361">
        <v>1325</v>
      </c>
      <c r="J50" s="362">
        <v>1696</v>
      </c>
      <c r="K50" s="362">
        <v>1997</v>
      </c>
      <c r="L50" s="362">
        <v>2267</v>
      </c>
      <c r="M50" s="363">
        <v>2656</v>
      </c>
    </row>
    <row r="51" spans="2:13" ht="27.75" customHeight="1" x14ac:dyDescent="0.15">
      <c r="B51" s="1209"/>
      <c r="C51" s="1210"/>
      <c r="D51" s="103"/>
      <c r="E51" s="1215" t="s">
        <v>42</v>
      </c>
      <c r="F51" s="1215"/>
      <c r="G51" s="1215"/>
      <c r="H51" s="1216"/>
      <c r="I51" s="361" t="s">
        <v>522</v>
      </c>
      <c r="J51" s="362" t="s">
        <v>522</v>
      </c>
      <c r="K51" s="362" t="s">
        <v>522</v>
      </c>
      <c r="L51" s="362" t="s">
        <v>522</v>
      </c>
      <c r="M51" s="363" t="s">
        <v>522</v>
      </c>
    </row>
    <row r="52" spans="2:13" ht="27.75" customHeight="1" x14ac:dyDescent="0.15">
      <c r="B52" s="1211"/>
      <c r="C52" s="1212"/>
      <c r="D52" s="103"/>
      <c r="E52" s="1215" t="s">
        <v>43</v>
      </c>
      <c r="F52" s="1215"/>
      <c r="G52" s="1215"/>
      <c r="H52" s="1216"/>
      <c r="I52" s="361">
        <v>6926</v>
      </c>
      <c r="J52" s="362">
        <v>6893</v>
      </c>
      <c r="K52" s="362">
        <v>6637</v>
      </c>
      <c r="L52" s="362">
        <v>6338</v>
      </c>
      <c r="M52" s="363">
        <v>6189</v>
      </c>
    </row>
    <row r="53" spans="2:13" ht="27.75" customHeight="1" thickBot="1" x14ac:dyDescent="0.2">
      <c r="B53" s="1222" t="s">
        <v>44</v>
      </c>
      <c r="C53" s="1223"/>
      <c r="D53" s="107"/>
      <c r="E53" s="1224" t="s">
        <v>45</v>
      </c>
      <c r="F53" s="1224"/>
      <c r="G53" s="1224"/>
      <c r="H53" s="1225"/>
      <c r="I53" s="364">
        <v>1795</v>
      </c>
      <c r="J53" s="365">
        <v>1392</v>
      </c>
      <c r="K53" s="365">
        <v>1055</v>
      </c>
      <c r="L53" s="365">
        <v>859</v>
      </c>
      <c r="M53" s="366">
        <v>211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DAZIbYlv08dUWalPZuAyz2vWOTKclPiQY2XTvYVed4rkxPb12IJHzHRdpXRNWPFsj0d9VS0YcSWht+7Z5ljgg==" saltValue="Vy7Hj0teVvH9lqNcP7GG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806</v>
      </c>
      <c r="G55" s="119">
        <v>886</v>
      </c>
      <c r="H55" s="120">
        <v>962</v>
      </c>
    </row>
    <row r="56" spans="2:8" ht="52.5" customHeight="1" x14ac:dyDescent="0.15">
      <c r="B56" s="121"/>
      <c r="C56" s="1236" t="s">
        <v>49</v>
      </c>
      <c r="D56" s="1236"/>
      <c r="E56" s="1237"/>
      <c r="F56" s="122">
        <v>276</v>
      </c>
      <c r="G56" s="122">
        <v>269</v>
      </c>
      <c r="H56" s="123">
        <v>260</v>
      </c>
    </row>
    <row r="57" spans="2:8" ht="53.25" customHeight="1" x14ac:dyDescent="0.15">
      <c r="B57" s="121"/>
      <c r="C57" s="1238" t="s">
        <v>50</v>
      </c>
      <c r="D57" s="1238"/>
      <c r="E57" s="1239"/>
      <c r="F57" s="124">
        <v>1633</v>
      </c>
      <c r="G57" s="124">
        <v>1703</v>
      </c>
      <c r="H57" s="125">
        <v>2060</v>
      </c>
    </row>
    <row r="58" spans="2:8" ht="45.75" customHeight="1" x14ac:dyDescent="0.15">
      <c r="B58" s="126"/>
      <c r="C58" s="1226" t="s">
        <v>601</v>
      </c>
      <c r="D58" s="1227"/>
      <c r="E58" s="1228"/>
      <c r="F58" s="127">
        <v>1092</v>
      </c>
      <c r="G58" s="127">
        <v>1068</v>
      </c>
      <c r="H58" s="128">
        <v>1068</v>
      </c>
    </row>
    <row r="59" spans="2:8" ht="45.75" customHeight="1" x14ac:dyDescent="0.15">
      <c r="B59" s="126"/>
      <c r="C59" s="1226" t="s">
        <v>602</v>
      </c>
      <c r="D59" s="1227"/>
      <c r="E59" s="1228"/>
      <c r="F59" s="127">
        <v>372</v>
      </c>
      <c r="G59" s="127">
        <v>474</v>
      </c>
      <c r="H59" s="128">
        <v>771</v>
      </c>
    </row>
    <row r="60" spans="2:8" ht="45.75" customHeight="1" x14ac:dyDescent="0.15">
      <c r="B60" s="126"/>
      <c r="C60" s="1226" t="s">
        <v>603</v>
      </c>
      <c r="D60" s="1227"/>
      <c r="E60" s="1228"/>
      <c r="F60" s="127">
        <v>71</v>
      </c>
      <c r="G60" s="127">
        <v>75</v>
      </c>
      <c r="H60" s="128">
        <v>77</v>
      </c>
    </row>
    <row r="61" spans="2:8" ht="45.75" customHeight="1" x14ac:dyDescent="0.15">
      <c r="B61" s="126"/>
      <c r="C61" s="1226" t="s">
        <v>604</v>
      </c>
      <c r="D61" s="1227"/>
      <c r="E61" s="1228"/>
      <c r="F61" s="127">
        <v>0</v>
      </c>
      <c r="G61" s="127">
        <v>0</v>
      </c>
      <c r="H61" s="128">
        <v>50</v>
      </c>
    </row>
    <row r="62" spans="2:8" ht="45.75" customHeight="1" thickBot="1" x14ac:dyDescent="0.2">
      <c r="B62" s="129"/>
      <c r="C62" s="1229" t="s">
        <v>605</v>
      </c>
      <c r="D62" s="1230"/>
      <c r="E62" s="1231"/>
      <c r="F62" s="130">
        <v>45</v>
      </c>
      <c r="G62" s="130">
        <v>26</v>
      </c>
      <c r="H62" s="131">
        <v>33</v>
      </c>
    </row>
    <row r="63" spans="2:8" ht="52.5" customHeight="1" thickBot="1" x14ac:dyDescent="0.2">
      <c r="B63" s="132"/>
      <c r="C63" s="1232" t="s">
        <v>51</v>
      </c>
      <c r="D63" s="1232"/>
      <c r="E63" s="1233"/>
      <c r="F63" s="133">
        <v>2715</v>
      </c>
      <c r="G63" s="133">
        <v>2859</v>
      </c>
      <c r="H63" s="134">
        <v>3281</v>
      </c>
    </row>
    <row r="64" spans="2:8" x14ac:dyDescent="0.15"/>
  </sheetData>
  <sheetProtection algorithmName="SHA-512" hashValue="v/cDoFLLPKvdQQI2ZKeUDfrM2JZVp+3ZhiN0wy3QISaHeb6zFsYc1sUYbQte0vviSc0UOJQy9mSDxi5oKbPnmg==" saltValue="DxC8eIA8TG8L6/L4NyOO1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71833</v>
      </c>
      <c r="E3" s="153"/>
      <c r="F3" s="154">
        <v>82993</v>
      </c>
      <c r="G3" s="155"/>
      <c r="H3" s="156"/>
    </row>
    <row r="4" spans="1:8" x14ac:dyDescent="0.15">
      <c r="A4" s="157"/>
      <c r="B4" s="158"/>
      <c r="C4" s="159"/>
      <c r="D4" s="160">
        <v>57922</v>
      </c>
      <c r="E4" s="161"/>
      <c r="F4" s="162">
        <v>46787</v>
      </c>
      <c r="G4" s="163"/>
      <c r="H4" s="164"/>
    </row>
    <row r="5" spans="1:8" x14ac:dyDescent="0.15">
      <c r="A5" s="145" t="s">
        <v>555</v>
      </c>
      <c r="B5" s="150"/>
      <c r="C5" s="151"/>
      <c r="D5" s="152">
        <v>62078</v>
      </c>
      <c r="E5" s="153"/>
      <c r="F5" s="154">
        <v>108252</v>
      </c>
      <c r="G5" s="155"/>
      <c r="H5" s="156"/>
    </row>
    <row r="6" spans="1:8" x14ac:dyDescent="0.15">
      <c r="A6" s="157"/>
      <c r="B6" s="158"/>
      <c r="C6" s="159"/>
      <c r="D6" s="160">
        <v>32833</v>
      </c>
      <c r="E6" s="161"/>
      <c r="F6" s="162">
        <v>50321</v>
      </c>
      <c r="G6" s="163"/>
      <c r="H6" s="164"/>
    </row>
    <row r="7" spans="1:8" x14ac:dyDescent="0.15">
      <c r="A7" s="145" t="s">
        <v>556</v>
      </c>
      <c r="B7" s="150"/>
      <c r="C7" s="151"/>
      <c r="D7" s="152">
        <v>27837</v>
      </c>
      <c r="E7" s="153"/>
      <c r="F7" s="154">
        <v>93492</v>
      </c>
      <c r="G7" s="155"/>
      <c r="H7" s="156"/>
    </row>
    <row r="8" spans="1:8" x14ac:dyDescent="0.15">
      <c r="A8" s="157"/>
      <c r="B8" s="158"/>
      <c r="C8" s="159"/>
      <c r="D8" s="160">
        <v>12849</v>
      </c>
      <c r="E8" s="161"/>
      <c r="F8" s="162">
        <v>53316</v>
      </c>
      <c r="G8" s="163"/>
      <c r="H8" s="164"/>
    </row>
    <row r="9" spans="1:8" x14ac:dyDescent="0.15">
      <c r="A9" s="145" t="s">
        <v>557</v>
      </c>
      <c r="B9" s="150"/>
      <c r="C9" s="151"/>
      <c r="D9" s="152">
        <v>39592</v>
      </c>
      <c r="E9" s="153"/>
      <c r="F9" s="154">
        <v>94796</v>
      </c>
      <c r="G9" s="155"/>
      <c r="H9" s="156"/>
    </row>
    <row r="10" spans="1:8" x14ac:dyDescent="0.15">
      <c r="A10" s="157"/>
      <c r="B10" s="158"/>
      <c r="C10" s="159"/>
      <c r="D10" s="160">
        <v>24222</v>
      </c>
      <c r="E10" s="161"/>
      <c r="F10" s="162">
        <v>55781</v>
      </c>
      <c r="G10" s="163"/>
      <c r="H10" s="164"/>
    </row>
    <row r="11" spans="1:8" x14ac:dyDescent="0.15">
      <c r="A11" s="145" t="s">
        <v>558</v>
      </c>
      <c r="B11" s="150"/>
      <c r="C11" s="151"/>
      <c r="D11" s="152">
        <v>38620</v>
      </c>
      <c r="E11" s="153"/>
      <c r="F11" s="154">
        <v>85942</v>
      </c>
      <c r="G11" s="155"/>
      <c r="H11" s="156"/>
    </row>
    <row r="12" spans="1:8" x14ac:dyDescent="0.15">
      <c r="A12" s="157"/>
      <c r="B12" s="158"/>
      <c r="C12" s="165"/>
      <c r="D12" s="160">
        <v>23647</v>
      </c>
      <c r="E12" s="161"/>
      <c r="F12" s="162">
        <v>48630</v>
      </c>
      <c r="G12" s="163"/>
      <c r="H12" s="164"/>
    </row>
    <row r="13" spans="1:8" x14ac:dyDescent="0.15">
      <c r="A13" s="145"/>
      <c r="B13" s="150"/>
      <c r="C13" s="166"/>
      <c r="D13" s="167">
        <v>47992</v>
      </c>
      <c r="E13" s="168"/>
      <c r="F13" s="169">
        <v>93095</v>
      </c>
      <c r="G13" s="170"/>
      <c r="H13" s="156"/>
    </row>
    <row r="14" spans="1:8" x14ac:dyDescent="0.15">
      <c r="A14" s="157"/>
      <c r="B14" s="158"/>
      <c r="C14" s="159"/>
      <c r="D14" s="160">
        <v>30295</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6.51</v>
      </c>
      <c r="C19" s="171">
        <f>ROUND(VALUE(SUBSTITUTE(実質収支比率等に係る経年分析!G$48,"▲","-")),2)</f>
        <v>4.72</v>
      </c>
      <c r="D19" s="171">
        <f>ROUND(VALUE(SUBSTITUTE(実質収支比率等に係る経年分析!H$48,"▲","-")),2)</f>
        <v>4.21</v>
      </c>
      <c r="E19" s="171">
        <f>ROUND(VALUE(SUBSTITUTE(実質収支比率等に係る経年分析!I$48,"▲","-")),2)</f>
        <v>5.37</v>
      </c>
      <c r="F19" s="171">
        <f>ROUND(VALUE(SUBSTITUTE(実質収支比率等に係る経年分析!J$48,"▲","-")),2)</f>
        <v>7.96</v>
      </c>
    </row>
    <row r="20" spans="1:11" x14ac:dyDescent="0.15">
      <c r="A20" s="171" t="s">
        <v>55</v>
      </c>
      <c r="B20" s="171">
        <f>ROUND(VALUE(SUBSTITUTE(実質収支比率等に係る経年分析!F$47,"▲","-")),2)</f>
        <v>12.79</v>
      </c>
      <c r="C20" s="171">
        <f>ROUND(VALUE(SUBSTITUTE(実質収支比率等に係る経年分析!G$47,"▲","-")),2)</f>
        <v>17.489999999999998</v>
      </c>
      <c r="D20" s="171">
        <f>ROUND(VALUE(SUBSTITUTE(実質収支比率等に係る経年分析!H$47,"▲","-")),2)</f>
        <v>21.42</v>
      </c>
      <c r="E20" s="171">
        <f>ROUND(VALUE(SUBSTITUTE(実質収支比率等に係る経年分析!I$47,"▲","-")),2)</f>
        <v>22.59</v>
      </c>
      <c r="F20" s="171">
        <f>ROUND(VALUE(SUBSTITUTE(実質収支比率等に係る経年分析!J$47,"▲","-")),2)</f>
        <v>23.14</v>
      </c>
    </row>
    <row r="21" spans="1:11" x14ac:dyDescent="0.15">
      <c r="A21" s="171" t="s">
        <v>56</v>
      </c>
      <c r="B21" s="171">
        <f>IF(ISNUMBER(VALUE(SUBSTITUTE(実質収支比率等に係る経年分析!F$49,"▲","-"))),ROUND(VALUE(SUBSTITUTE(実質収支比率等に係る経年分析!F$49,"▲","-")),2),NA())</f>
        <v>1.24</v>
      </c>
      <c r="C21" s="171">
        <f>IF(ISNUMBER(VALUE(SUBSTITUTE(実質収支比率等に係る経年分析!G$49,"▲","-"))),ROUND(VALUE(SUBSTITUTE(実質収支比率等に係る経年分析!G$49,"▲","-")),2),NA())</f>
        <v>3.08</v>
      </c>
      <c r="D21" s="171">
        <f>IF(ISNUMBER(VALUE(SUBSTITUTE(実質収支比率等に係る経年分析!H$49,"▲","-"))),ROUND(VALUE(SUBSTITUTE(実質収支比率等に係る経年分析!H$49,"▲","-")),2),NA())</f>
        <v>3.26</v>
      </c>
      <c r="E21" s="171">
        <f>IF(ISNUMBER(VALUE(SUBSTITUTE(実質収支比率等に係る経年分析!I$49,"▲","-"))),ROUND(VALUE(SUBSTITUTE(実質収支比率等に係る経年分析!I$49,"▲","-")),2),NA())</f>
        <v>3.38</v>
      </c>
      <c r="F21" s="171">
        <f>IF(ISNUMBER(VALUE(SUBSTITUTE(実質収支比率等に係る経年分析!J$49,"▲","-"))),ROUND(VALUE(SUBSTITUTE(実質収支比率等に係る経年分析!J$49,"▲","-")),2),NA())</f>
        <v>4.72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IF(ROUND(VALUE(SUBSTITUTE(連結実質赤字比率に係る赤字・黒字の構成分析!F$43,"▲","-")),2)&lt;0,ABS(ROUND(VALUE(SUBSTITUTE(連結実質赤字比率に係る赤字・黒字の構成分析!F$43,"▲","-")),2)),NA())</f>
        <v>#VALUE!</v>
      </c>
      <c r="C27" s="172" t="e">
        <f>IF(ROUND(VALUE(SUBSTITUTE(連結実質赤字比率に係る赤字・黒字の構成分析!F$43,"▲","-")),2)&gt;=0,ABS(ROUND(VALUE(SUBSTITUTE(連結実質赤字比率に係る赤字・黒字の構成分析!F$43,"▲","-")),2)),NA())</f>
        <v>#VALUE!</v>
      </c>
      <c r="D27" s="172" t="e">
        <f>IF(ROUND(VALUE(SUBSTITUTE(連結実質赤字比率に係る赤字・黒字の構成分析!G$43,"▲","-")),2)&lt;0,ABS(ROUND(VALUE(SUBSTITUTE(連結実質赤字比率に係る赤字・黒字の構成分析!G$43,"▲","-")),2)),NA())</f>
        <v>#VALUE!</v>
      </c>
      <c r="E27" s="172" t="e">
        <f>IF(ROUND(VALUE(SUBSTITUTE(連結実質赤字比率に係る赤字・黒字の構成分析!G$43,"▲","-")),2)&gt;=0,ABS(ROUND(VALUE(SUBSTITUTE(連結実質赤字比率に係る赤字・黒字の構成分析!G$43,"▲","-")),2)),NA())</f>
        <v>#VALUE!</v>
      </c>
      <c r="F27" s="172" t="e">
        <f>IF(ROUND(VALUE(SUBSTITUTE(連結実質赤字比率に係る赤字・黒字の構成分析!H$43,"▲","-")),2)&lt;0,ABS(ROUND(VALUE(SUBSTITUTE(連結実質赤字比率に係る赤字・黒字の構成分析!H$43,"▲","-")),2)),NA())</f>
        <v>#VALUE!</v>
      </c>
      <c r="G27" s="172" t="e">
        <f>IF(ROUND(VALUE(SUBSTITUTE(連結実質赤字比率に係る赤字・黒字の構成分析!H$43,"▲","-")),2)&gt;=0,ABS(ROUND(VALUE(SUBSTITUTE(連結実質赤字比率に係る赤字・黒字の構成分析!H$43,"▲","-")),2)),NA())</f>
        <v>#VALUE!</v>
      </c>
      <c r="H27" s="172" t="e">
        <f>IF(ROUND(VALUE(SUBSTITUTE(連結実質赤字比率に係る赤字・黒字の構成分析!I$43,"▲","-")),2)&lt;0,ABS(ROUND(VALUE(SUBSTITUTE(連結実質赤字比率に係る赤字・黒字の構成分析!I$43,"▲","-")),2)),NA())</f>
        <v>#VALUE!</v>
      </c>
      <c r="I27" s="172" t="e">
        <f>IF(ROUND(VALUE(SUBSTITUTE(連結実質赤字比率に係る赤字・黒字の構成分析!I$43,"▲","-")),2)&gt;=0,ABS(ROUND(VALUE(SUBSTITUTE(連結実質赤字比率に係る赤字・黒字の構成分析!I$43,"▲","-")),2)),NA())</f>
        <v>#VALUE!</v>
      </c>
      <c r="J27" s="172" t="e">
        <f>IF(ROUND(VALUE(SUBSTITUTE(連結実質赤字比率に係る赤字・黒字の構成分析!J$43,"▲","-")),2)&lt;0,ABS(ROUND(VALUE(SUBSTITUTE(連結実質赤字比率に係る赤字・黒字の構成分析!J$43,"▲","-")),2)),NA())</f>
        <v>#VALUE!</v>
      </c>
      <c r="K27" s="172" t="e">
        <f>IF(ROUND(VALUE(SUBSTITUTE(連結実質赤字比率に係る赤字・黒字の構成分析!J$43,"▲","-")),2)&gt;=0,ABS(ROUND(VALUE(SUBSTITUTE(連結実質赤字比率に係る赤字・黒字の構成分析!J$43,"▲","-")),2)),NA())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IF(ROUND(VALUE(SUBSTITUTE(連結実質赤字比率に係る赤字・黒字の構成分析!F$42,"▲","-")),2)&lt;0,ABS(ROUND(VALUE(SUBSTITUTE(連結実質赤字比率に係る赤字・黒字の構成分析!F$42,"▲","-")),2)),NA())</f>
        <v>#VALUE!</v>
      </c>
      <c r="C28" s="172" t="e">
        <f>IF(ROUND(VALUE(SUBSTITUTE(連結実質赤字比率に係る赤字・黒字の構成分析!F$42,"▲","-")),2)&gt;=0,ABS(ROUND(VALUE(SUBSTITUTE(連結実質赤字比率に係る赤字・黒字の構成分析!F$42,"▲","-")),2)),NA())</f>
        <v>#VALUE!</v>
      </c>
      <c r="D28" s="172" t="e">
        <f>IF(ROUND(VALUE(SUBSTITUTE(連結実質赤字比率に係る赤字・黒字の構成分析!G$42,"▲","-")),2)&lt;0,ABS(ROUND(VALUE(SUBSTITUTE(連結実質赤字比率に係る赤字・黒字の構成分析!G$42,"▲","-")),2)),NA())</f>
        <v>#VALUE!</v>
      </c>
      <c r="E28" s="172" t="e">
        <f>IF(ROUND(VALUE(SUBSTITUTE(連結実質赤字比率に係る赤字・黒字の構成分析!G$42,"▲","-")),2)&gt;=0,ABS(ROUND(VALUE(SUBSTITUTE(連結実質赤字比率に係る赤字・黒字の構成分析!G$42,"▲","-")),2)),NA())</f>
        <v>#VALUE!</v>
      </c>
      <c r="F28" s="172" t="e">
        <f>IF(ROUND(VALUE(SUBSTITUTE(連結実質赤字比率に係る赤字・黒字の構成分析!H$42,"▲","-")),2)&lt;0,ABS(ROUND(VALUE(SUBSTITUTE(連結実質赤字比率に係る赤字・黒字の構成分析!H$42,"▲","-")),2)),NA())</f>
        <v>#VALUE!</v>
      </c>
      <c r="G28" s="172" t="e">
        <f>IF(ROUND(VALUE(SUBSTITUTE(連結実質赤字比率に係る赤字・黒字の構成分析!H$42,"▲","-")),2)&gt;=0,ABS(ROUND(VALUE(SUBSTITUTE(連結実質赤字比率に係る赤字・黒字の構成分析!H$42,"▲","-")),2)),NA())</f>
        <v>#VALUE!</v>
      </c>
      <c r="H28" s="172" t="e">
        <f>IF(ROUND(VALUE(SUBSTITUTE(連結実質赤字比率に係る赤字・黒字の構成分析!I$42,"▲","-")),2)&lt;0,ABS(ROUND(VALUE(SUBSTITUTE(連結実質赤字比率に係る赤字・黒字の構成分析!I$42,"▲","-")),2)),NA())</f>
        <v>#VALUE!</v>
      </c>
      <c r="I28" s="172" t="e">
        <f>IF(ROUND(VALUE(SUBSTITUTE(連結実質赤字比率に係る赤字・黒字の構成分析!I$42,"▲","-")),2)&gt;=0,ABS(ROUND(VALUE(SUBSTITUTE(連結実質赤字比率に係る赤字・黒字の構成分析!I$42,"▲","-")),2)),NA())</f>
        <v>#VALUE!</v>
      </c>
      <c r="J28" s="172" t="e">
        <f>IF(ROUND(VALUE(SUBSTITUTE(連結実質赤字比率に係る赤字・黒字の構成分析!J$42,"▲","-")),2)&lt;0,ABS(ROUND(VALUE(SUBSTITUTE(連結実質赤字比率に係る赤字・黒字の構成分析!J$42,"▲","-")),2)),NA())</f>
        <v>#VALUE!</v>
      </c>
      <c r="K28" s="172" t="e">
        <f>IF(ROUND(VALUE(SUBSTITUTE(連結実質赤字比率に係る赤字・黒字の構成分析!J$42,"▲","-")),2)&gt;=0,ABS(ROUND(VALUE(SUBSTITUTE(連結実質赤字比率に係る赤字・黒字の構成分析!J$42,"▲","-")),2)),NA())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IF(ROUND(VALUE(SUBSTITUTE(連結実質赤字比率に係る赤字・黒字の構成分析!F$41,"▲","-")),2)&lt;0,ABS(ROUND(VALUE(SUBSTITUTE(連結実質赤字比率に係る赤字・黒字の構成分析!F$41,"▲","-")),2)),NA())</f>
        <v>#VALUE!</v>
      </c>
      <c r="C29" s="172" t="e">
        <f>IF(ROUND(VALUE(SUBSTITUTE(連結実質赤字比率に係る赤字・黒字の構成分析!F$41,"▲","-")),2)&gt;=0,ABS(ROUND(VALUE(SUBSTITUTE(連結実質赤字比率に係る赤字・黒字の構成分析!F$41,"▲","-")),2)),NA())</f>
        <v>#VALUE!</v>
      </c>
      <c r="D29" s="172" t="e">
        <f>IF(ROUND(VALUE(SUBSTITUTE(連結実質赤字比率に係る赤字・黒字の構成分析!G$41,"▲","-")),2)&lt;0,ABS(ROUND(VALUE(SUBSTITUTE(連結実質赤字比率に係る赤字・黒字の構成分析!G$41,"▲","-")),2)),NA())</f>
        <v>#VALUE!</v>
      </c>
      <c r="E29" s="172" t="e">
        <f>IF(ROUND(VALUE(SUBSTITUTE(連結実質赤字比率に係る赤字・黒字の構成分析!G$41,"▲","-")),2)&gt;=0,ABS(ROUND(VALUE(SUBSTITUTE(連結実質赤字比率に係る赤字・黒字の構成分析!G$41,"▲","-")),2)),NA())</f>
        <v>#VALUE!</v>
      </c>
      <c r="F29" s="172" t="e">
        <f>IF(ROUND(VALUE(SUBSTITUTE(連結実質赤字比率に係る赤字・黒字の構成分析!H$41,"▲","-")),2)&lt;0,ABS(ROUND(VALUE(SUBSTITUTE(連結実質赤字比率に係る赤字・黒字の構成分析!H$41,"▲","-")),2)),NA())</f>
        <v>#VALUE!</v>
      </c>
      <c r="G29" s="172" t="e">
        <f>IF(ROUND(VALUE(SUBSTITUTE(連結実質赤字比率に係る赤字・黒字の構成分析!H$41,"▲","-")),2)&gt;=0,ABS(ROUND(VALUE(SUBSTITUTE(連結実質赤字比率に係る赤字・黒字の構成分析!H$41,"▲","-")),2)),NA())</f>
        <v>#VALUE!</v>
      </c>
      <c r="H29" s="172" t="e">
        <f>IF(ROUND(VALUE(SUBSTITUTE(連結実質赤字比率に係る赤字・黒字の構成分析!I$41,"▲","-")),2)&lt;0,ABS(ROUND(VALUE(SUBSTITUTE(連結実質赤字比率に係る赤字・黒字の構成分析!I$41,"▲","-")),2)),NA())</f>
        <v>#VALUE!</v>
      </c>
      <c r="I29" s="172" t="e">
        <f>IF(ROUND(VALUE(SUBSTITUTE(連結実質赤字比率に係る赤字・黒字の構成分析!I$41,"▲","-")),2)&gt;=0,ABS(ROUND(VALUE(SUBSTITUTE(連結実質赤字比率に係る赤字・黒字の構成分析!I$41,"▲","-")),2)),NA())</f>
        <v>#VALUE!</v>
      </c>
      <c r="J29" s="172" t="e">
        <f>IF(ROUND(VALUE(SUBSTITUTE(連結実質赤字比率に係る赤字・黒字の構成分析!J$41,"▲","-")),2)&lt;0,ABS(ROUND(VALUE(SUBSTITUTE(連結実質赤字比率に係る赤字・黒字の構成分析!J$41,"▲","-")),2)),NA())</f>
        <v>#VALUE!</v>
      </c>
      <c r="K29" s="172" t="e">
        <f>IF(ROUND(VALUE(SUBSTITUTE(連結実質赤字比率に係る赤字・黒字の構成分析!J$41,"▲","-")),2)&gt;=0,ABS(ROUND(VALUE(SUBSTITUTE(連結実質赤字比率に係る赤字・黒字の構成分析!J$41,"▲","-")),2)),NA())</f>
        <v>#VALUE!</v>
      </c>
    </row>
    <row r="30" spans="1:11" x14ac:dyDescent="0.15">
      <c r="A30" s="172" t="str">
        <f>IF(連結実質赤字比率に係る赤字・黒字の構成分析!C$40="",NA(),連結実質赤字比率に係る赤字・黒字の構成分析!C$40)</f>
        <v>関口茂八奨学事業特別会計</v>
      </c>
      <c r="B30" s="172" t="e">
        <f>IF(ROUND(VALUE(SUBSTITUTE(連結実質赤字比率に係る赤字・黒字の構成分析!F$40,"▲","-")),2)&lt;0,ABS(ROUND(VALUE(SUBSTITUTE(連結実質赤字比率に係る赤字・黒字の構成分析!F$40,"▲","-")),2)),NA())</f>
        <v>#N/A</v>
      </c>
      <c r="C30" s="172">
        <f>IF(ROUND(VALUE(SUBSTITUTE(連結実質赤字比率に係る赤字・黒字の構成分析!F$40,"▲","-")),2)&gt;=0,ABS(ROUND(VALUE(SUBSTITUTE(連結実質赤字比率に係る赤字・黒字の構成分析!F$40,"▲","-")),2)),NA())</f>
        <v>0</v>
      </c>
      <c r="D30" s="172" t="e">
        <f>IF(ROUND(VALUE(SUBSTITUTE(連結実質赤字比率に係る赤字・黒字の構成分析!G$40,"▲","-")),2)&lt;0,ABS(ROUND(VALUE(SUBSTITUTE(連結実質赤字比率に係る赤字・黒字の構成分析!G$40,"▲","-")),2)),NA())</f>
        <v>#N/A</v>
      </c>
      <c r="E30" s="172">
        <f>IF(ROUND(VALUE(SUBSTITUTE(連結実質赤字比率に係る赤字・黒字の構成分析!G$40,"▲","-")),2)&gt;=0,ABS(ROUND(VALUE(SUBSTITUTE(連結実質赤字比率に係る赤字・黒字の構成分析!G$40,"▲","-")),2)),NA())</f>
        <v>0</v>
      </c>
      <c r="F30" s="172" t="e">
        <f>IF(ROUND(VALUE(SUBSTITUTE(連結実質赤字比率に係る赤字・黒字の構成分析!H$40,"▲","-")),2)&lt;0,ABS(ROUND(VALUE(SUBSTITUTE(連結実質赤字比率に係る赤字・黒字の構成分析!H$40,"▲","-")),2)),NA())</f>
        <v>#N/A</v>
      </c>
      <c r="G30" s="172">
        <f>IF(ROUND(VALUE(SUBSTITUTE(連結実質赤字比率に係る赤字・黒字の構成分析!H$40,"▲","-")),2)&gt;=0,ABS(ROUND(VALUE(SUBSTITUTE(連結実質赤字比率に係る赤字・黒字の構成分析!H$40,"▲","-")),2)),NA())</f>
        <v>0</v>
      </c>
      <c r="H30" s="172" t="e">
        <f>IF(ROUND(VALUE(SUBSTITUTE(連結実質赤字比率に係る赤字・黒字の構成分析!I$40,"▲","-")),2)&lt;0,ABS(ROUND(VALUE(SUBSTITUTE(連結実質赤字比率に係る赤字・黒字の構成分析!I$40,"▲","-")),2)),NA())</f>
        <v>#N/A</v>
      </c>
      <c r="I30" s="172">
        <f>IF(ROUND(VALUE(SUBSTITUTE(連結実質赤字比率に係る赤字・黒字の構成分析!I$40,"▲","-")),2)&gt;=0,ABS(ROUND(VALUE(SUBSTITUTE(連結実質赤字比率に係る赤字・黒字の構成分析!I$40,"▲","-")),2)),NA())</f>
        <v>0</v>
      </c>
      <c r="J30" s="172" t="e">
        <f>IF(ROUND(VALUE(SUBSTITUTE(連結実質赤字比率に係る赤字・黒字の構成分析!J$40,"▲","-")),2)&lt;0,ABS(ROUND(VALUE(SUBSTITUTE(連結実質赤字比率に係る赤字・黒字の構成分析!J$40,"▲","-")),2)),NA())</f>
        <v>#N/A</v>
      </c>
      <c r="K30" s="172">
        <f>IF(ROUND(VALUE(SUBSTITUTE(連結実質赤字比率に係る赤字・黒字の構成分析!J$40,"▲","-")),2)&gt;=0,ABS(ROUND(VALUE(SUBSTITUTE(連結実質赤字比率に係る赤字・黒字の構成分析!J$40,"▲","-")),2)),NA())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IF(ROUND(VALUE(SUBSTITUTE(連結実質赤字比率に係る赤字・黒字の構成分析!F$39,"▲","-")),2)&lt;0,ABS(ROUND(VALUE(SUBSTITUTE(連結実質赤字比率に係る赤字・黒字の構成分析!F$39,"▲","-")),2)),NA())</f>
        <v>#N/A</v>
      </c>
      <c r="C31" s="172">
        <f>IF(ROUND(VALUE(SUBSTITUTE(連結実質赤字比率に係る赤字・黒字の構成分析!F$39,"▲","-")),2)&gt;=0,ABS(ROUND(VALUE(SUBSTITUTE(連結実質赤字比率に係る赤字・黒字の構成分析!F$39,"▲","-")),2)),NA())</f>
        <v>0.04</v>
      </c>
      <c r="D31" s="172" t="e">
        <f>IF(ROUND(VALUE(SUBSTITUTE(連結実質赤字比率に係る赤字・黒字の構成分析!G$39,"▲","-")),2)&lt;0,ABS(ROUND(VALUE(SUBSTITUTE(連結実質赤字比率に係る赤字・黒字の構成分析!G$39,"▲","-")),2)),NA())</f>
        <v>#N/A</v>
      </c>
      <c r="E31" s="172">
        <f>IF(ROUND(VALUE(SUBSTITUTE(連結実質赤字比率に係る赤字・黒字の構成分析!G$39,"▲","-")),2)&gt;=0,ABS(ROUND(VALUE(SUBSTITUTE(連結実質赤字比率に係る赤字・黒字の構成分析!G$39,"▲","-")),2)),NA())</f>
        <v>0.05</v>
      </c>
      <c r="F31" s="172" t="e">
        <f>IF(ROUND(VALUE(SUBSTITUTE(連結実質赤字比率に係る赤字・黒字の構成分析!H$39,"▲","-")),2)&lt;0,ABS(ROUND(VALUE(SUBSTITUTE(連結実質赤字比率に係る赤字・黒字の構成分析!H$39,"▲","-")),2)),NA())</f>
        <v>#N/A</v>
      </c>
      <c r="G31" s="172">
        <f>IF(ROUND(VALUE(SUBSTITUTE(連結実質赤字比率に係る赤字・黒字の構成分析!H$39,"▲","-")),2)&gt;=0,ABS(ROUND(VALUE(SUBSTITUTE(連結実質赤字比率に係る赤字・黒字の構成分析!H$39,"▲","-")),2)),NA())</f>
        <v>0.04</v>
      </c>
      <c r="H31" s="172" t="e">
        <f>IF(ROUND(VALUE(SUBSTITUTE(連結実質赤字比率に係る赤字・黒字の構成分析!I$39,"▲","-")),2)&lt;0,ABS(ROUND(VALUE(SUBSTITUTE(連結実質赤字比率に係る赤字・黒字の構成分析!I$39,"▲","-")),2)),NA())</f>
        <v>#N/A</v>
      </c>
      <c r="I31" s="172">
        <f>IF(ROUND(VALUE(SUBSTITUTE(連結実質赤字比率に係る赤字・黒字の構成分析!I$39,"▲","-")),2)&gt;=0,ABS(ROUND(VALUE(SUBSTITUTE(連結実質赤字比率に係る赤字・黒字の構成分析!I$39,"▲","-")),2)),NA())</f>
        <v>0.05</v>
      </c>
      <c r="J31" s="172" t="e">
        <f>IF(ROUND(VALUE(SUBSTITUTE(連結実質赤字比率に係る赤字・黒字の構成分析!J$39,"▲","-")),2)&lt;0,ABS(ROUND(VALUE(SUBSTITUTE(連結実質赤字比率に係る赤字・黒字の構成分析!J$39,"▲","-")),2)),NA())</f>
        <v>#N/A</v>
      </c>
      <c r="K31" s="172">
        <f>IF(ROUND(VALUE(SUBSTITUTE(連結実質赤字比率に係る赤字・黒字の構成分析!J$39,"▲","-")),2)&gt;=0,ABS(ROUND(VALUE(SUBSTITUTE(連結実質赤字比率に係る赤字・黒字の構成分析!J$39,"▲","-")),2)),NA())</f>
        <v>0.04</v>
      </c>
    </row>
    <row r="32" spans="1:11" x14ac:dyDescent="0.15">
      <c r="A32" s="172" t="str">
        <f>IF(連結実質赤字比率に係る赤字・黒字の構成分析!C$38="",NA(),連結実質赤字比率に係る赤字・黒字の構成分析!C$38)</f>
        <v>浄化槽設置管理事業特別会計</v>
      </c>
      <c r="B32" s="172" t="e">
        <f>IF(ROUND(VALUE(SUBSTITUTE(連結実質赤字比率に係る赤字・黒字の構成分析!F$38,"▲","-")),2)&lt;0,ABS(ROUND(VALUE(SUBSTITUTE(連結実質赤字比率に係る赤字・黒字の構成分析!F$38,"▲","-")),2)),NA())</f>
        <v>#N/A</v>
      </c>
      <c r="C32" s="172">
        <f>IF(ROUND(VALUE(SUBSTITUTE(連結実質赤字比率に係る赤字・黒字の構成分析!F$38,"▲","-")),2)&gt;=0,ABS(ROUND(VALUE(SUBSTITUTE(連結実質赤字比率に係る赤字・黒字の構成分析!F$38,"▲","-")),2)),NA())</f>
        <v>0.08</v>
      </c>
      <c r="D32" s="172" t="e">
        <f>IF(ROUND(VALUE(SUBSTITUTE(連結実質赤字比率に係る赤字・黒字の構成分析!G$38,"▲","-")),2)&lt;0,ABS(ROUND(VALUE(SUBSTITUTE(連結実質赤字比率に係る赤字・黒字の構成分析!G$38,"▲","-")),2)),NA())</f>
        <v>#N/A</v>
      </c>
      <c r="E32" s="172">
        <f>IF(ROUND(VALUE(SUBSTITUTE(連結実質赤字比率に係る赤字・黒字の構成分析!G$38,"▲","-")),2)&gt;=0,ABS(ROUND(VALUE(SUBSTITUTE(連結実質赤字比率に係る赤字・黒字の構成分析!G$38,"▲","-")),2)),NA())</f>
        <v>7.0000000000000007E-2</v>
      </c>
      <c r="F32" s="172" t="e">
        <f>IF(ROUND(VALUE(SUBSTITUTE(連結実質赤字比率に係る赤字・黒字の構成分析!H$38,"▲","-")),2)&lt;0,ABS(ROUND(VALUE(SUBSTITUTE(連結実質赤字比率に係る赤字・黒字の構成分析!H$38,"▲","-")),2)),NA())</f>
        <v>#N/A</v>
      </c>
      <c r="G32" s="172">
        <f>IF(ROUND(VALUE(SUBSTITUTE(連結実質赤字比率に係る赤字・黒字の構成分析!H$38,"▲","-")),2)&gt;=0,ABS(ROUND(VALUE(SUBSTITUTE(連結実質赤字比率に係る赤字・黒字の構成分析!H$38,"▲","-")),2)),NA())</f>
        <v>7.0000000000000007E-2</v>
      </c>
      <c r="H32" s="172" t="e">
        <f>IF(ROUND(VALUE(SUBSTITUTE(連結実質赤字比率に係る赤字・黒字の構成分析!I$38,"▲","-")),2)&lt;0,ABS(ROUND(VALUE(SUBSTITUTE(連結実質赤字比率に係る赤字・黒字の構成分析!I$38,"▲","-")),2)),NA())</f>
        <v>#N/A</v>
      </c>
      <c r="I32" s="172">
        <f>IF(ROUND(VALUE(SUBSTITUTE(連結実質赤字比率に係る赤字・黒字の構成分析!I$38,"▲","-")),2)&gt;=0,ABS(ROUND(VALUE(SUBSTITUTE(連結実質赤字比率に係る赤字・黒字の構成分析!I$38,"▲","-")),2)),NA())</f>
        <v>0.04</v>
      </c>
      <c r="J32" s="172" t="e">
        <f>IF(ROUND(VALUE(SUBSTITUTE(連結実質赤字比率に係る赤字・黒字の構成分析!J$38,"▲","-")),2)&lt;0,ABS(ROUND(VALUE(SUBSTITUTE(連結実質赤字比率に係る赤字・黒字の構成分析!J$38,"▲","-")),2)),NA())</f>
        <v>#N/A</v>
      </c>
      <c r="K32" s="172">
        <f>IF(ROUND(VALUE(SUBSTITUTE(連結実質赤字比率に係る赤字・黒字の構成分析!J$38,"▲","-")),2)&gt;=0,ABS(ROUND(VALUE(SUBSTITUTE(連結実質赤字比率に係る赤字・黒字の構成分析!J$38,"▲","-")),2)),NA())</f>
        <v>0.05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IF(ROUND(VALUE(SUBSTITUTE(連結実質赤字比率に係る赤字・黒字の構成分析!F$37,"▲","-")),2)&lt;0,ABS(ROUND(VALUE(SUBSTITUTE(連結実質赤字比率に係る赤字・黒字の構成分析!F$37,"▲","-")),2)),NA())</f>
        <v>#N/A</v>
      </c>
      <c r="C33" s="172">
        <f>IF(ROUND(VALUE(SUBSTITUTE(連結実質赤字比率に係る赤字・黒字の構成分析!F$37,"▲","-")),2)&gt;=0,ABS(ROUND(VALUE(SUBSTITUTE(連結実質赤字比率に係る赤字・黒字の構成分析!F$37,"▲","-")),2)),NA())</f>
        <v>1.01</v>
      </c>
      <c r="D33" s="172" t="e">
        <f>IF(ROUND(VALUE(SUBSTITUTE(連結実質赤字比率に係る赤字・黒字の構成分析!G$37,"▲","-")),2)&lt;0,ABS(ROUND(VALUE(SUBSTITUTE(連結実質赤字比率に係る赤字・黒字の構成分析!G$37,"▲","-")),2)),NA())</f>
        <v>#N/A</v>
      </c>
      <c r="E33" s="172">
        <f>IF(ROUND(VALUE(SUBSTITUTE(連結実質赤字比率に係る赤字・黒字の構成分析!G$37,"▲","-")),2)&gt;=0,ABS(ROUND(VALUE(SUBSTITUTE(連結実質赤字比率に係る赤字・黒字の構成分析!G$37,"▲","-")),2)),NA())</f>
        <v>0.48</v>
      </c>
      <c r="F33" s="172" t="e">
        <f>IF(ROUND(VALUE(SUBSTITUTE(連結実質赤字比率に係る赤字・黒字の構成分析!H$37,"▲","-")),2)&lt;0,ABS(ROUND(VALUE(SUBSTITUTE(連結実質赤字比率に係る赤字・黒字の構成分析!H$37,"▲","-")),2)),NA())</f>
        <v>#N/A</v>
      </c>
      <c r="G33" s="172">
        <f>IF(ROUND(VALUE(SUBSTITUTE(連結実質赤字比率に係る赤字・黒字の構成分析!H$37,"▲","-")),2)&gt;=0,ABS(ROUND(VALUE(SUBSTITUTE(連結実質赤字比率に係る赤字・黒字の構成分析!H$37,"▲","-")),2)),NA())</f>
        <v>1.46</v>
      </c>
      <c r="H33" s="172" t="e">
        <f>IF(ROUND(VALUE(SUBSTITUTE(連結実質赤字比率に係る赤字・黒字の構成分析!I$37,"▲","-")),2)&lt;0,ABS(ROUND(VALUE(SUBSTITUTE(連結実質赤字比率に係る赤字・黒字の構成分析!I$37,"▲","-")),2)),NA())</f>
        <v>#N/A</v>
      </c>
      <c r="I33" s="172">
        <f>IF(ROUND(VALUE(SUBSTITUTE(連結実質赤字比率に係る赤字・黒字の構成分析!I$37,"▲","-")),2)&gt;=0,ABS(ROUND(VALUE(SUBSTITUTE(連結実質赤字比率に係る赤字・黒字の構成分析!I$37,"▲","-")),2)),NA())</f>
        <v>0.77</v>
      </c>
      <c r="J33" s="172" t="e">
        <f>IF(ROUND(VALUE(SUBSTITUTE(連結実質赤字比率に係る赤字・黒字の構成分析!J$37,"▲","-")),2)&lt;0,ABS(ROUND(VALUE(SUBSTITUTE(連結実質赤字比率に係る赤字・黒字の構成分析!J$37,"▲","-")),2)),NA())</f>
        <v>#N/A</v>
      </c>
      <c r="K33" s="172">
        <f>IF(ROUND(VALUE(SUBSTITUTE(連結実質赤字比率に係る赤字・黒字の構成分析!J$37,"▲","-")),2)&gt;=0,ABS(ROUND(VALUE(SUBSTITUTE(連結実質赤字比率に係る赤字・黒字の構成分析!J$37,"▲","-")),2)),NA())</f>
        <v>0.88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IF(ROUND(VALUE(SUBSTITUTE(連結実質赤字比率に係る赤字・黒字の構成分析!F$36,"▲","-")),2)&lt;0,ABS(ROUND(VALUE(SUBSTITUTE(連結実質赤字比率に係る赤字・黒字の構成分析!F$36,"▲","-")),2)),NA())</f>
        <v>#N/A</v>
      </c>
      <c r="C34" s="172">
        <f>IF(ROUND(VALUE(SUBSTITUTE(連結実質赤字比率に係る赤字・黒字の構成分析!F$36,"▲","-")),2)&gt;=0,ABS(ROUND(VALUE(SUBSTITUTE(連結実質赤字比率に係る赤字・黒字の構成分析!F$36,"▲","-")),2)),NA())</f>
        <v>3.24</v>
      </c>
      <c r="D34" s="172" t="e">
        <f>IF(ROUND(VALUE(SUBSTITUTE(連結実質赤字比率に係る赤字・黒字の構成分析!G$36,"▲","-")),2)&lt;0,ABS(ROUND(VALUE(SUBSTITUTE(連結実質赤字比率に係る赤字・黒字の構成分析!G$36,"▲","-")),2)),NA())</f>
        <v>#N/A</v>
      </c>
      <c r="E34" s="172">
        <f>IF(ROUND(VALUE(SUBSTITUTE(連結実質赤字比率に係る赤字・黒字の構成分析!G$36,"▲","-")),2)&gt;=0,ABS(ROUND(VALUE(SUBSTITUTE(連結実質赤字比率に係る赤字・黒字の構成分析!G$36,"▲","-")),2)),NA())</f>
        <v>1.24</v>
      </c>
      <c r="F34" s="172" t="e">
        <f>IF(ROUND(VALUE(SUBSTITUTE(連結実質赤字比率に係る赤字・黒字の構成分析!H$36,"▲","-")),2)&lt;0,ABS(ROUND(VALUE(SUBSTITUTE(連結実質赤字比率に係る赤字・黒字の構成分析!H$36,"▲","-")),2)),NA())</f>
        <v>#N/A</v>
      </c>
      <c r="G34" s="172">
        <f>IF(ROUND(VALUE(SUBSTITUTE(連結実質赤字比率に係る赤字・黒字の構成分析!H$36,"▲","-")),2)&gt;=0,ABS(ROUND(VALUE(SUBSTITUTE(連結実質赤字比率に係る赤字・黒字の構成分析!H$36,"▲","-")),2)),NA())</f>
        <v>1.29</v>
      </c>
      <c r="H34" s="172" t="e">
        <f>IF(ROUND(VALUE(SUBSTITUTE(連結実質赤字比率に係る赤字・黒字の構成分析!I$36,"▲","-")),2)&lt;0,ABS(ROUND(VALUE(SUBSTITUTE(連結実質赤字比率に係る赤字・黒字の構成分析!I$36,"▲","-")),2)),NA())</f>
        <v>#N/A</v>
      </c>
      <c r="I34" s="172">
        <f>IF(ROUND(VALUE(SUBSTITUTE(連結実質赤字比率に係る赤字・黒字の構成分析!I$36,"▲","-")),2)&gt;=0,ABS(ROUND(VALUE(SUBSTITUTE(連結実質赤字比率に係る赤字・黒字の構成分析!I$36,"▲","-")),2)),NA())</f>
        <v>1.59</v>
      </c>
      <c r="J34" s="172" t="e">
        <f>IF(ROUND(VALUE(SUBSTITUTE(連結実質赤字比率に係る赤字・黒字の構成分析!J$36,"▲","-")),2)&lt;0,ABS(ROUND(VALUE(SUBSTITUTE(連結実質赤字比率に係る赤字・黒字の構成分析!J$36,"▲","-")),2)),NA())</f>
        <v>#N/A</v>
      </c>
      <c r="K34" s="172">
        <f>IF(ROUND(VALUE(SUBSTITUTE(連結実質赤字比率に係る赤字・黒字の構成分析!J$36,"▲","-")),2)&gt;=0,ABS(ROUND(VALUE(SUBSTITUTE(連結実質赤字比率に係る赤字・黒字の構成分析!J$36,"▲","-")),2)),NA())</f>
        <v>2.65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IF(ROUND(VALUE(SUBSTITUTE(連結実質赤字比率に係る赤字・黒字の構成分析!F$35,"▲","-")),2)&lt;0,ABS(ROUND(VALUE(SUBSTITUTE(連結実質赤字比率に係る赤字・黒字の構成分析!F$35,"▲","-")),2)),NA())</f>
        <v>#N/A</v>
      </c>
      <c r="C35" s="172">
        <f>IF(ROUND(VALUE(SUBSTITUTE(連結実質赤字比率に係る赤字・黒字の構成分析!F$35,"▲","-")),2)&gt;=0,ABS(ROUND(VALUE(SUBSTITUTE(連結実質赤字比率に係る赤字・黒字の構成分析!F$35,"▲","-")),2)),NA())</f>
        <v>8.83</v>
      </c>
      <c r="D35" s="172" t="e">
        <f>IF(ROUND(VALUE(SUBSTITUTE(連結実質赤字比率に係る赤字・黒字の構成分析!G$35,"▲","-")),2)&lt;0,ABS(ROUND(VALUE(SUBSTITUTE(連結実質赤字比率に係る赤字・黒字の構成分析!G$35,"▲","-")),2)),NA())</f>
        <v>#N/A</v>
      </c>
      <c r="E35" s="172">
        <f>IF(ROUND(VALUE(SUBSTITUTE(連結実質赤字比率に係る赤字・黒字の構成分析!G$35,"▲","-")),2)&gt;=0,ABS(ROUND(VALUE(SUBSTITUTE(連結実質赤字比率に係る赤字・黒字の構成分析!G$35,"▲","-")),2)),NA())</f>
        <v>8.8800000000000008</v>
      </c>
      <c r="F35" s="172" t="e">
        <f>IF(ROUND(VALUE(SUBSTITUTE(連結実質赤字比率に係る赤字・黒字の構成分析!H$35,"▲","-")),2)&lt;0,ABS(ROUND(VALUE(SUBSTITUTE(連結実質赤字比率に係る赤字・黒字の構成分析!H$35,"▲","-")),2)),NA())</f>
        <v>#N/A</v>
      </c>
      <c r="G35" s="172">
        <f>IF(ROUND(VALUE(SUBSTITUTE(連結実質赤字比率に係る赤字・黒字の構成分析!H$35,"▲","-")),2)&gt;=0,ABS(ROUND(VALUE(SUBSTITUTE(連結実質赤字比率に係る赤字・黒字の構成分析!H$35,"▲","-")),2)),NA())</f>
        <v>9.09</v>
      </c>
      <c r="H35" s="172" t="e">
        <f>IF(ROUND(VALUE(SUBSTITUTE(連結実質赤字比率に係る赤字・黒字の構成分析!I$35,"▲","-")),2)&lt;0,ABS(ROUND(VALUE(SUBSTITUTE(連結実質赤字比率に係る赤字・黒字の構成分析!I$35,"▲","-")),2)),NA())</f>
        <v>#N/A</v>
      </c>
      <c r="I35" s="172">
        <f>IF(ROUND(VALUE(SUBSTITUTE(連結実質赤字比率に係る赤字・黒字の構成分析!I$35,"▲","-")),2)&gt;=0,ABS(ROUND(VALUE(SUBSTITUTE(連結実質赤字比率に係る赤字・黒字の構成分析!I$35,"▲","-")),2)),NA())</f>
        <v>7.8</v>
      </c>
      <c r="J35" s="172" t="e">
        <f>IF(ROUND(VALUE(SUBSTITUTE(連結実質赤字比率に係る赤字・黒字の構成分析!J$35,"▲","-")),2)&lt;0,ABS(ROUND(VALUE(SUBSTITUTE(連結実質赤字比率に係る赤字・黒字の構成分析!J$35,"▲","-")),2)),NA())</f>
        <v>#N/A</v>
      </c>
      <c r="K35" s="172">
        <f>IF(ROUND(VALUE(SUBSTITUTE(連結実質赤字比率に係る赤字・黒字の構成分析!J$35,"▲","-")),2)&gt;=0,ABS(ROUND(VALUE(SUBSTITUTE(連結実質赤字比率に係る赤字・黒字の構成分析!J$35,"▲","-")),2)),NA())</f>
        <v>4.76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IF(ROUND(VALUE(SUBSTITUTE(連結実質赤字比率に係る赤字・黒字の構成分析!F$34,"▲","-")),2)&lt;0,ABS(ROUND(VALUE(SUBSTITUTE(連結実質赤字比率に係る赤字・黒字の構成分析!F$34,"▲","-")),2)),NA())</f>
        <v>#N/A</v>
      </c>
      <c r="C36" s="172">
        <f>IF(ROUND(VALUE(SUBSTITUTE(連結実質赤字比率に係る赤字・黒字の構成分析!F$34,"▲","-")),2)&gt;=0,ABS(ROUND(VALUE(SUBSTITUTE(連結実質赤字比率に係る赤字・黒字の構成分析!F$34,"▲","-")),2)),NA())</f>
        <v>6.5</v>
      </c>
      <c r="D36" s="172" t="e">
        <f>IF(ROUND(VALUE(SUBSTITUTE(連結実質赤字比率に係る赤字・黒字の構成分析!G$34,"▲","-")),2)&lt;0,ABS(ROUND(VALUE(SUBSTITUTE(連結実質赤字比率に係る赤字・黒字の構成分析!G$34,"▲","-")),2)),NA())</f>
        <v>#N/A</v>
      </c>
      <c r="E36" s="172">
        <f>IF(ROUND(VALUE(SUBSTITUTE(連結実質赤字比率に係る赤字・黒字の構成分析!G$34,"▲","-")),2)&gt;=0,ABS(ROUND(VALUE(SUBSTITUTE(連結実質赤字比率に係る赤字・黒字の構成分析!G$34,"▲","-")),2)),NA())</f>
        <v>4.72</v>
      </c>
      <c r="F36" s="172" t="e">
        <f>IF(ROUND(VALUE(SUBSTITUTE(連結実質赤字比率に係る赤字・黒字の構成分析!H$34,"▲","-")),2)&lt;0,ABS(ROUND(VALUE(SUBSTITUTE(連結実質赤字比率に係る赤字・黒字の構成分析!H$34,"▲","-")),2)),NA())</f>
        <v>#N/A</v>
      </c>
      <c r="G36" s="172">
        <f>IF(ROUND(VALUE(SUBSTITUTE(連結実質赤字比率に係る赤字・黒字の構成分析!H$34,"▲","-")),2)&gt;=0,ABS(ROUND(VALUE(SUBSTITUTE(連結実質赤字比率に係る赤字・黒字の構成分析!H$34,"▲","-")),2)),NA())</f>
        <v>4.51</v>
      </c>
      <c r="H36" s="172" t="e">
        <f>IF(ROUND(VALUE(SUBSTITUTE(連結実質赤字比率に係る赤字・黒字の構成分析!I$34,"▲","-")),2)&lt;0,ABS(ROUND(VALUE(SUBSTITUTE(連結実質赤字比率に係る赤字・黒字の構成分析!I$34,"▲","-")),2)),NA())</f>
        <v>#N/A</v>
      </c>
      <c r="I36" s="172">
        <f>IF(ROUND(VALUE(SUBSTITUTE(連結実質赤字比率に係る赤字・黒字の構成分析!I$34,"▲","-")),2)&gt;=0,ABS(ROUND(VALUE(SUBSTITUTE(連結実質赤字比率に係る赤字・黒字の構成分析!I$34,"▲","-")),2)),NA())</f>
        <v>5.36</v>
      </c>
      <c r="J36" s="172" t="e">
        <f>IF(ROUND(VALUE(SUBSTITUTE(連結実質赤字比率に係る赤字・黒字の構成分析!J$34,"▲","-")),2)&lt;0,ABS(ROUND(VALUE(SUBSTITUTE(連結実質赤字比率に係る赤字・黒字の構成分析!J$34,"▲","-")),2)),NA())</f>
        <v>#N/A</v>
      </c>
      <c r="K36" s="172">
        <f>IF(ROUND(VALUE(SUBSTITUTE(連結実質赤字比率に係る赤字・黒字の構成分析!J$34,"▲","-")),2)&gt;=0,ABS(ROUND(VALUE(SUBSTITUTE(連結実質赤字比率に係る赤字・黒字の構成分析!J$34,"▲","-")),2)),NA())</f>
        <v>7.96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547</v>
      </c>
      <c r="E42" s="173"/>
      <c r="F42" s="173"/>
      <c r="G42" s="173">
        <f>'実質公債費比率（分子）の構造'!L$52</f>
        <v>558</v>
      </c>
      <c r="H42" s="173"/>
      <c r="I42" s="173"/>
      <c r="J42" s="173">
        <f>'実質公債費比率（分子）の構造'!M$52</f>
        <v>565</v>
      </c>
      <c r="K42" s="173"/>
      <c r="L42" s="173"/>
      <c r="M42" s="173">
        <f>'実質公債費比率（分子）の構造'!N$52</f>
        <v>578</v>
      </c>
      <c r="N42" s="173"/>
      <c r="O42" s="173"/>
      <c r="P42" s="173">
        <f>'実質公債費比率（分子）の構造'!O$52</f>
        <v>593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t="str">
        <f>'実質公債費比率（分子）の構造'!O$50</f>
        <v>-</v>
      </c>
      <c r="O44" s="173"/>
      <c r="P44" s="173"/>
    </row>
    <row r="45" spans="1:16" x14ac:dyDescent="0.15">
      <c r="A45" s="173" t="s">
        <v>66</v>
      </c>
      <c r="B45" s="173">
        <f>'実質公債費比率（分子）の構造'!K$49</f>
        <v>18</v>
      </c>
      <c r="C45" s="173"/>
      <c r="D45" s="173"/>
      <c r="E45" s="173">
        <f>'実質公債費比率（分子）の構造'!L$49</f>
        <v>20</v>
      </c>
      <c r="F45" s="173"/>
      <c r="G45" s="173"/>
      <c r="H45" s="173">
        <f>'実質公債費比率（分子）の構造'!M$49</f>
        <v>15</v>
      </c>
      <c r="I45" s="173"/>
      <c r="J45" s="173"/>
      <c r="K45" s="173">
        <f>'実質公債費比率（分子）の構造'!N$49</f>
        <v>13</v>
      </c>
      <c r="L45" s="173"/>
      <c r="M45" s="173"/>
      <c r="N45" s="173">
        <f>'実質公債費比率（分子）の構造'!O$49</f>
        <v>20</v>
      </c>
      <c r="O45" s="173"/>
      <c r="P45" s="173"/>
    </row>
    <row r="46" spans="1:16" x14ac:dyDescent="0.15">
      <c r="A46" s="173" t="s">
        <v>67</v>
      </c>
      <c r="B46" s="173">
        <f>'実質公債費比率（分子）の構造'!K$48</f>
        <v>29</v>
      </c>
      <c r="C46" s="173"/>
      <c r="D46" s="173"/>
      <c r="E46" s="173">
        <f>'実質公債費比率（分子）の構造'!L$48</f>
        <v>30</v>
      </c>
      <c r="F46" s="173"/>
      <c r="G46" s="173"/>
      <c r="H46" s="173">
        <f>'実質公債費比率（分子）の構造'!M$48</f>
        <v>30</v>
      </c>
      <c r="I46" s="173"/>
      <c r="J46" s="173"/>
      <c r="K46" s="173">
        <f>'実質公債費比率（分子）の構造'!N$48</f>
        <v>31</v>
      </c>
      <c r="L46" s="173"/>
      <c r="M46" s="173"/>
      <c r="N46" s="173">
        <f>'実質公債費比率（分子）の構造'!O$48</f>
        <v>31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645</v>
      </c>
      <c r="C49" s="173"/>
      <c r="D49" s="173"/>
      <c r="E49" s="173">
        <f>'実質公債費比率（分子）の構造'!L$45</f>
        <v>650</v>
      </c>
      <c r="F49" s="173"/>
      <c r="G49" s="173"/>
      <c r="H49" s="173">
        <f>'実質公債費比率（分子）の構造'!M$45</f>
        <v>658</v>
      </c>
      <c r="I49" s="173"/>
      <c r="J49" s="173"/>
      <c r="K49" s="173">
        <f>'実質公債費比率（分子）の構造'!N$45</f>
        <v>682</v>
      </c>
      <c r="L49" s="173"/>
      <c r="M49" s="173"/>
      <c r="N49" s="173">
        <f>'実質公債費比率（分子）の構造'!O$45</f>
        <v>712</v>
      </c>
      <c r="O49" s="173"/>
      <c r="P49" s="173"/>
    </row>
    <row r="50" spans="1:16" x14ac:dyDescent="0.15">
      <c r="A50" s="173" t="s">
        <v>71</v>
      </c>
      <c r="B50" s="173" t="e">
        <f>NA()</f>
        <v>#N/A</v>
      </c>
      <c r="C50" s="173">
        <f>IF(ISNUMBER('実質公債費比率（分子）の構造'!K$53),'実質公債費比率（分子）の構造'!K$53,NA())</f>
        <v>146</v>
      </c>
      <c r="D50" s="173" t="e">
        <f>NA()</f>
        <v>#N/A</v>
      </c>
      <c r="E50" s="173" t="e">
        <f>NA()</f>
        <v>#N/A</v>
      </c>
      <c r="F50" s="173">
        <f>IF(ISNUMBER('実質公債費比率（分子）の構造'!L$53),'実質公債費比率（分子）の構造'!L$53,NA())</f>
        <v>143</v>
      </c>
      <c r="G50" s="173" t="e">
        <f>NA()</f>
        <v>#N/A</v>
      </c>
      <c r="H50" s="173" t="e">
        <f>NA()</f>
        <v>#N/A</v>
      </c>
      <c r="I50" s="173">
        <f>IF(ISNUMBER('実質公債費比率（分子）の構造'!M$53),'実質公債費比率（分子）の構造'!M$53,NA())</f>
        <v>139</v>
      </c>
      <c r="J50" s="173" t="e">
        <f>NA()</f>
        <v>#N/A</v>
      </c>
      <c r="K50" s="173" t="e">
        <f>NA()</f>
        <v>#N/A</v>
      </c>
      <c r="L50" s="173">
        <f>IF(ISNUMBER('実質公債費比率（分子）の構造'!N$53),'実質公債費比率（分子）の構造'!N$53,NA())</f>
        <v>149</v>
      </c>
      <c r="M50" s="173" t="e">
        <f>NA()</f>
        <v>#N/A</v>
      </c>
      <c r="N50" s="173" t="e">
        <f>NA()</f>
        <v>#N/A</v>
      </c>
      <c r="O50" s="173">
        <f>IF(ISNUMBER('実質公債費比率（分子）の構造'!O$53),'実質公債費比率（分子）の構造'!O$53,NA())</f>
        <v>170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6926</v>
      </c>
      <c r="E56" s="172"/>
      <c r="F56" s="172"/>
      <c r="G56" s="172">
        <f>'将来負担比率（分子）の構造'!J$52</f>
        <v>6893</v>
      </c>
      <c r="H56" s="172"/>
      <c r="I56" s="172"/>
      <c r="J56" s="172">
        <f>'将来負担比率（分子）の構造'!K$52</f>
        <v>6637</v>
      </c>
      <c r="K56" s="172"/>
      <c r="L56" s="172"/>
      <c r="M56" s="172">
        <f>'将来負担比率（分子）の構造'!L$52</f>
        <v>6338</v>
      </c>
      <c r="N56" s="172"/>
      <c r="O56" s="172"/>
      <c r="P56" s="172">
        <f>'将来負担比率（分子）の構造'!M$52</f>
        <v>6189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1325</v>
      </c>
      <c r="E58" s="172"/>
      <c r="F58" s="172"/>
      <c r="G58" s="172">
        <f>'将来負担比率（分子）の構造'!J$50</f>
        <v>1696</v>
      </c>
      <c r="H58" s="172"/>
      <c r="I58" s="172"/>
      <c r="J58" s="172">
        <f>'将来負担比率（分子）の構造'!K$50</f>
        <v>1997</v>
      </c>
      <c r="K58" s="172"/>
      <c r="L58" s="172"/>
      <c r="M58" s="172">
        <f>'将来負担比率（分子）の構造'!L$50</f>
        <v>2267</v>
      </c>
      <c r="N58" s="172"/>
      <c r="O58" s="172"/>
      <c r="P58" s="172">
        <f>'将来負担比率（分子）の構造'!M$50</f>
        <v>2656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1476</v>
      </c>
      <c r="C62" s="172"/>
      <c r="D62" s="172"/>
      <c r="E62" s="172">
        <f>'将来負担比率（分子）の構造'!J$45</f>
        <v>1408</v>
      </c>
      <c r="F62" s="172"/>
      <c r="G62" s="172"/>
      <c r="H62" s="172">
        <f>'将来負担比率（分子）の構造'!K$45</f>
        <v>1410</v>
      </c>
      <c r="I62" s="172"/>
      <c r="J62" s="172"/>
      <c r="K62" s="172">
        <f>'将来負担比率（分子）の構造'!L$45</f>
        <v>1401</v>
      </c>
      <c r="L62" s="172"/>
      <c r="M62" s="172"/>
      <c r="N62" s="172">
        <f>'将来負担比率（分子）の構造'!M$45</f>
        <v>1406</v>
      </c>
      <c r="O62" s="172"/>
      <c r="P62" s="172"/>
    </row>
    <row r="63" spans="1:16" x14ac:dyDescent="0.15">
      <c r="A63" s="172" t="s">
        <v>34</v>
      </c>
      <c r="B63" s="172">
        <f>'将来負担比率（分子）の構造'!I$44</f>
        <v>144</v>
      </c>
      <c r="C63" s="172"/>
      <c r="D63" s="172"/>
      <c r="E63" s="172">
        <f>'将来負担比率（分子）の構造'!J$44</f>
        <v>135</v>
      </c>
      <c r="F63" s="172"/>
      <c r="G63" s="172"/>
      <c r="H63" s="172">
        <f>'将来負担比率（分子）の構造'!K$44</f>
        <v>149</v>
      </c>
      <c r="I63" s="172"/>
      <c r="J63" s="172"/>
      <c r="K63" s="172">
        <f>'将来負担比率（分子）の構造'!L$44</f>
        <v>208</v>
      </c>
      <c r="L63" s="172"/>
      <c r="M63" s="172"/>
      <c r="N63" s="172">
        <f>'将来負担比率（分子）の構造'!M$44</f>
        <v>197</v>
      </c>
      <c r="O63" s="172"/>
      <c r="P63" s="172"/>
    </row>
    <row r="64" spans="1:16" x14ac:dyDescent="0.15">
      <c r="A64" s="172" t="s">
        <v>33</v>
      </c>
      <c r="B64" s="172">
        <f>'将来負担比率（分子）の構造'!I$43</f>
        <v>384</v>
      </c>
      <c r="C64" s="172"/>
      <c r="D64" s="172"/>
      <c r="E64" s="172">
        <f>'将来負担比率（分子）の構造'!J$43</f>
        <v>404</v>
      </c>
      <c r="F64" s="172"/>
      <c r="G64" s="172"/>
      <c r="H64" s="172">
        <f>'将来負担比率（分子）の構造'!K$43</f>
        <v>382</v>
      </c>
      <c r="I64" s="172"/>
      <c r="J64" s="172"/>
      <c r="K64" s="172">
        <f>'将来負担比率（分子）の構造'!L$43</f>
        <v>367</v>
      </c>
      <c r="L64" s="172"/>
      <c r="M64" s="172"/>
      <c r="N64" s="172">
        <f>'将来負担比率（分子）の構造'!M$43</f>
        <v>362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8041</v>
      </c>
      <c r="C66" s="172"/>
      <c r="D66" s="172"/>
      <c r="E66" s="172">
        <f>'将来負担比率（分子）の構造'!J$41</f>
        <v>8035</v>
      </c>
      <c r="F66" s="172"/>
      <c r="G66" s="172"/>
      <c r="H66" s="172">
        <f>'将来負担比率（分子）の構造'!K$41</f>
        <v>7749</v>
      </c>
      <c r="I66" s="172"/>
      <c r="J66" s="172"/>
      <c r="K66" s="172">
        <f>'将来負担比率（分子）の構造'!L$41</f>
        <v>7487</v>
      </c>
      <c r="L66" s="172"/>
      <c r="M66" s="172"/>
      <c r="N66" s="172">
        <f>'将来負担比率（分子）の構造'!M$41</f>
        <v>7091</v>
      </c>
      <c r="O66" s="172"/>
      <c r="P66" s="172"/>
    </row>
    <row r="67" spans="1:16" x14ac:dyDescent="0.15">
      <c r="A67" s="172" t="s">
        <v>75</v>
      </c>
      <c r="B67" s="172" t="e">
        <f>NA()</f>
        <v>#N/A</v>
      </c>
      <c r="C67" s="172">
        <f>IF(ISNUMBER('将来負担比率（分子）の構造'!I$53),IF('将来負担比率（分子）の構造'!I$53&lt;0,0,'将来負担比率（分子）の構造'!I$53),NA())</f>
        <v>1795</v>
      </c>
      <c r="D67" s="172" t="e">
        <f>NA()</f>
        <v>#N/A</v>
      </c>
      <c r="E67" s="172" t="e">
        <f>NA()</f>
        <v>#N/A</v>
      </c>
      <c r="F67" s="172">
        <f>IF(ISNUMBER('将来負担比率（分子）の構造'!J$53),IF('将来負担比率（分子）の構造'!J$53&lt;0,0,'将来負担比率（分子）の構造'!J$53),NA())</f>
        <v>1392</v>
      </c>
      <c r="G67" s="172" t="e">
        <f>NA()</f>
        <v>#N/A</v>
      </c>
      <c r="H67" s="172" t="e">
        <f>NA()</f>
        <v>#N/A</v>
      </c>
      <c r="I67" s="172">
        <f>IF(ISNUMBER('将来負担比率（分子）の構造'!K$53),IF('将来負担比率（分子）の構造'!K$53&lt;0,0,'将来負担比率（分子）の構造'!K$53),NA())</f>
        <v>1055</v>
      </c>
      <c r="J67" s="172" t="e">
        <f>NA()</f>
        <v>#N/A</v>
      </c>
      <c r="K67" s="172" t="e">
        <f>NA()</f>
        <v>#N/A</v>
      </c>
      <c r="L67" s="172">
        <f>IF(ISNUMBER('将来負担比率（分子）の構造'!L$53),IF('将来負担比率（分子）の構造'!L$53&lt;0,0,'将来負担比率（分子）の構造'!L$53),NA())</f>
        <v>859</v>
      </c>
      <c r="M67" s="172" t="e">
        <f>NA()</f>
        <v>#N/A</v>
      </c>
      <c r="N67" s="172" t="e">
        <f>NA()</f>
        <v>#N/A</v>
      </c>
      <c r="O67" s="172">
        <f>IF(ISNUMBER('将来負担比率（分子）の構造'!M$53),IF('将来負担比率（分子）の構造'!M$53&lt;0,0,'将来負担比率（分子）の構造'!M$53),NA())</f>
        <v>211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806</v>
      </c>
      <c r="C72" s="176">
        <f>基金残高に係る経年分析!G55</f>
        <v>886</v>
      </c>
      <c r="D72" s="176">
        <f>基金残高に係る経年分析!H55</f>
        <v>962</v>
      </c>
    </row>
    <row r="73" spans="1:16" x14ac:dyDescent="0.15">
      <c r="A73" s="175" t="s">
        <v>78</v>
      </c>
      <c r="B73" s="176">
        <f>基金残高に係る経年分析!F56</f>
        <v>276</v>
      </c>
      <c r="C73" s="176">
        <f>基金残高に係る経年分析!G56</f>
        <v>269</v>
      </c>
      <c r="D73" s="176">
        <f>基金残高に係る経年分析!H56</f>
        <v>260</v>
      </c>
    </row>
    <row r="74" spans="1:16" x14ac:dyDescent="0.15">
      <c r="A74" s="175" t="s">
        <v>79</v>
      </c>
      <c r="B74" s="176">
        <f>基金残高に係る経年分析!F57</f>
        <v>1633</v>
      </c>
      <c r="C74" s="176">
        <f>基金残高に係る経年分析!G57</f>
        <v>1703</v>
      </c>
      <c r="D74" s="176">
        <f>基金残高に係る経年分析!H57</f>
        <v>2060</v>
      </c>
    </row>
  </sheetData>
  <sheetProtection algorithmName="SHA-512" hashValue="q/xORxJboeNTjsJrjWdBxl2S9Fs1ejQdcDwtV1rt2T4dnw4zXU9bd/tZu+djOlH7WiWL5RKZkQyAAJg3F+RK0w==" saltValue="qVagjoUTfzcK3tqUftRA5g=="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222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223</v>
      </c>
      <c r="C5" s="617"/>
      <c r="D5" s="617"/>
      <c r="E5" s="617"/>
      <c r="F5" s="617"/>
      <c r="G5" s="617"/>
      <c r="H5" s="617"/>
      <c r="I5" s="617"/>
      <c r="J5" s="617"/>
      <c r="K5" s="617"/>
      <c r="L5" s="617"/>
      <c r="M5" s="617"/>
      <c r="N5" s="617"/>
      <c r="O5" s="617"/>
      <c r="P5" s="617"/>
      <c r="Q5" s="618"/>
      <c r="R5" s="619">
        <v>1301704</v>
      </c>
      <c r="S5" s="620"/>
      <c r="T5" s="620"/>
      <c r="U5" s="620"/>
      <c r="V5" s="620"/>
      <c r="W5" s="620"/>
      <c r="X5" s="620"/>
      <c r="Y5" s="621"/>
      <c r="Z5" s="622">
        <v>19.8</v>
      </c>
      <c r="AA5" s="622"/>
      <c r="AB5" s="622"/>
      <c r="AC5" s="622"/>
      <c r="AD5" s="623">
        <v>1301704</v>
      </c>
      <c r="AE5" s="623"/>
      <c r="AF5" s="623"/>
      <c r="AG5" s="623"/>
      <c r="AH5" s="623"/>
      <c r="AI5" s="623"/>
      <c r="AJ5" s="623"/>
      <c r="AK5" s="623"/>
      <c r="AL5" s="624">
        <v>32.1</v>
      </c>
      <c r="AM5" s="625"/>
      <c r="AN5" s="625"/>
      <c r="AO5" s="626"/>
      <c r="AP5" s="616" t="s">
        <v>224</v>
      </c>
      <c r="AQ5" s="617"/>
      <c r="AR5" s="617"/>
      <c r="AS5" s="617"/>
      <c r="AT5" s="617"/>
      <c r="AU5" s="617"/>
      <c r="AV5" s="617"/>
      <c r="AW5" s="617"/>
      <c r="AX5" s="617"/>
      <c r="AY5" s="617"/>
      <c r="AZ5" s="617"/>
      <c r="BA5" s="617"/>
      <c r="BB5" s="617"/>
      <c r="BC5" s="617"/>
      <c r="BD5" s="617"/>
      <c r="BE5" s="617"/>
      <c r="BF5" s="618"/>
      <c r="BG5" s="630">
        <v>1301704</v>
      </c>
      <c r="BH5" s="631"/>
      <c r="BI5" s="631"/>
      <c r="BJ5" s="631"/>
      <c r="BK5" s="631"/>
      <c r="BL5" s="631"/>
      <c r="BM5" s="631"/>
      <c r="BN5" s="632"/>
      <c r="BO5" s="633">
        <v>100</v>
      </c>
      <c r="BP5" s="633"/>
      <c r="BQ5" s="633"/>
      <c r="BR5" s="633"/>
      <c r="BS5" s="634" t="s">
        <v>225</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217</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15">
      <c r="B6" s="627" t="s">
        <v>229</v>
      </c>
      <c r="C6" s="628"/>
      <c r="D6" s="628"/>
      <c r="E6" s="628"/>
      <c r="F6" s="628"/>
      <c r="G6" s="628"/>
      <c r="H6" s="628"/>
      <c r="I6" s="628"/>
      <c r="J6" s="628"/>
      <c r="K6" s="628"/>
      <c r="L6" s="628"/>
      <c r="M6" s="628"/>
      <c r="N6" s="628"/>
      <c r="O6" s="628"/>
      <c r="P6" s="628"/>
      <c r="Q6" s="629"/>
      <c r="R6" s="630">
        <v>74877</v>
      </c>
      <c r="S6" s="631"/>
      <c r="T6" s="631"/>
      <c r="U6" s="631"/>
      <c r="V6" s="631"/>
      <c r="W6" s="631"/>
      <c r="X6" s="631"/>
      <c r="Y6" s="632"/>
      <c r="Z6" s="633">
        <v>1.1000000000000001</v>
      </c>
      <c r="AA6" s="633"/>
      <c r="AB6" s="633"/>
      <c r="AC6" s="633"/>
      <c r="AD6" s="634">
        <v>74877</v>
      </c>
      <c r="AE6" s="634"/>
      <c r="AF6" s="634"/>
      <c r="AG6" s="634"/>
      <c r="AH6" s="634"/>
      <c r="AI6" s="634"/>
      <c r="AJ6" s="634"/>
      <c r="AK6" s="634"/>
      <c r="AL6" s="635">
        <v>1.8</v>
      </c>
      <c r="AM6" s="636"/>
      <c r="AN6" s="636"/>
      <c r="AO6" s="637"/>
      <c r="AP6" s="627" t="s">
        <v>230</v>
      </c>
      <c r="AQ6" s="628"/>
      <c r="AR6" s="628"/>
      <c r="AS6" s="628"/>
      <c r="AT6" s="628"/>
      <c r="AU6" s="628"/>
      <c r="AV6" s="628"/>
      <c r="AW6" s="628"/>
      <c r="AX6" s="628"/>
      <c r="AY6" s="628"/>
      <c r="AZ6" s="628"/>
      <c r="BA6" s="628"/>
      <c r="BB6" s="628"/>
      <c r="BC6" s="628"/>
      <c r="BD6" s="628"/>
      <c r="BE6" s="628"/>
      <c r="BF6" s="629"/>
      <c r="BG6" s="630">
        <v>1301704</v>
      </c>
      <c r="BH6" s="631"/>
      <c r="BI6" s="631"/>
      <c r="BJ6" s="631"/>
      <c r="BK6" s="631"/>
      <c r="BL6" s="631"/>
      <c r="BM6" s="631"/>
      <c r="BN6" s="632"/>
      <c r="BO6" s="633">
        <v>100</v>
      </c>
      <c r="BP6" s="633"/>
      <c r="BQ6" s="633"/>
      <c r="BR6" s="633"/>
      <c r="BS6" s="634" t="s">
        <v>231</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72974</v>
      </c>
      <c r="CS6" s="631"/>
      <c r="CT6" s="631"/>
      <c r="CU6" s="631"/>
      <c r="CV6" s="631"/>
      <c r="CW6" s="631"/>
      <c r="CX6" s="631"/>
      <c r="CY6" s="632"/>
      <c r="CZ6" s="624">
        <v>1.2</v>
      </c>
      <c r="DA6" s="625"/>
      <c r="DB6" s="625"/>
      <c r="DC6" s="644"/>
      <c r="DD6" s="639" t="s">
        <v>225</v>
      </c>
      <c r="DE6" s="631"/>
      <c r="DF6" s="631"/>
      <c r="DG6" s="631"/>
      <c r="DH6" s="631"/>
      <c r="DI6" s="631"/>
      <c r="DJ6" s="631"/>
      <c r="DK6" s="631"/>
      <c r="DL6" s="631"/>
      <c r="DM6" s="631"/>
      <c r="DN6" s="631"/>
      <c r="DO6" s="631"/>
      <c r="DP6" s="632"/>
      <c r="DQ6" s="639">
        <v>72974</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778</v>
      </c>
      <c r="S7" s="631"/>
      <c r="T7" s="631"/>
      <c r="U7" s="631"/>
      <c r="V7" s="631"/>
      <c r="W7" s="631"/>
      <c r="X7" s="631"/>
      <c r="Y7" s="632"/>
      <c r="Z7" s="633">
        <v>0</v>
      </c>
      <c r="AA7" s="633"/>
      <c r="AB7" s="633"/>
      <c r="AC7" s="633"/>
      <c r="AD7" s="634">
        <v>778</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541739</v>
      </c>
      <c r="BH7" s="631"/>
      <c r="BI7" s="631"/>
      <c r="BJ7" s="631"/>
      <c r="BK7" s="631"/>
      <c r="BL7" s="631"/>
      <c r="BM7" s="631"/>
      <c r="BN7" s="632"/>
      <c r="BO7" s="633">
        <v>41.6</v>
      </c>
      <c r="BP7" s="633"/>
      <c r="BQ7" s="633"/>
      <c r="BR7" s="633"/>
      <c r="BS7" s="634" t="s">
        <v>225</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1454895</v>
      </c>
      <c r="CS7" s="631"/>
      <c r="CT7" s="631"/>
      <c r="CU7" s="631"/>
      <c r="CV7" s="631"/>
      <c r="CW7" s="631"/>
      <c r="CX7" s="631"/>
      <c r="CY7" s="632"/>
      <c r="CZ7" s="633">
        <v>23.5</v>
      </c>
      <c r="DA7" s="633"/>
      <c r="DB7" s="633"/>
      <c r="DC7" s="633"/>
      <c r="DD7" s="639">
        <v>184096</v>
      </c>
      <c r="DE7" s="631"/>
      <c r="DF7" s="631"/>
      <c r="DG7" s="631"/>
      <c r="DH7" s="631"/>
      <c r="DI7" s="631"/>
      <c r="DJ7" s="631"/>
      <c r="DK7" s="631"/>
      <c r="DL7" s="631"/>
      <c r="DM7" s="631"/>
      <c r="DN7" s="631"/>
      <c r="DO7" s="631"/>
      <c r="DP7" s="632"/>
      <c r="DQ7" s="639">
        <v>1287987</v>
      </c>
      <c r="DR7" s="631"/>
      <c r="DS7" s="631"/>
      <c r="DT7" s="631"/>
      <c r="DU7" s="631"/>
      <c r="DV7" s="631"/>
      <c r="DW7" s="631"/>
      <c r="DX7" s="631"/>
      <c r="DY7" s="631"/>
      <c r="DZ7" s="631"/>
      <c r="EA7" s="631"/>
      <c r="EB7" s="631"/>
      <c r="EC7" s="640"/>
    </row>
    <row r="8" spans="2:143" ht="11.25" customHeight="1" x14ac:dyDescent="0.15">
      <c r="B8" s="627" t="s">
        <v>236</v>
      </c>
      <c r="C8" s="628"/>
      <c r="D8" s="628"/>
      <c r="E8" s="628"/>
      <c r="F8" s="628"/>
      <c r="G8" s="628"/>
      <c r="H8" s="628"/>
      <c r="I8" s="628"/>
      <c r="J8" s="628"/>
      <c r="K8" s="628"/>
      <c r="L8" s="628"/>
      <c r="M8" s="628"/>
      <c r="N8" s="628"/>
      <c r="O8" s="628"/>
      <c r="P8" s="628"/>
      <c r="Q8" s="629"/>
      <c r="R8" s="630">
        <v>7529</v>
      </c>
      <c r="S8" s="631"/>
      <c r="T8" s="631"/>
      <c r="U8" s="631"/>
      <c r="V8" s="631"/>
      <c r="W8" s="631"/>
      <c r="X8" s="631"/>
      <c r="Y8" s="632"/>
      <c r="Z8" s="633">
        <v>0.1</v>
      </c>
      <c r="AA8" s="633"/>
      <c r="AB8" s="633"/>
      <c r="AC8" s="633"/>
      <c r="AD8" s="634">
        <v>7529</v>
      </c>
      <c r="AE8" s="634"/>
      <c r="AF8" s="634"/>
      <c r="AG8" s="634"/>
      <c r="AH8" s="634"/>
      <c r="AI8" s="634"/>
      <c r="AJ8" s="634"/>
      <c r="AK8" s="634"/>
      <c r="AL8" s="635">
        <v>0.2</v>
      </c>
      <c r="AM8" s="636"/>
      <c r="AN8" s="636"/>
      <c r="AO8" s="637"/>
      <c r="AP8" s="627" t="s">
        <v>237</v>
      </c>
      <c r="AQ8" s="628"/>
      <c r="AR8" s="628"/>
      <c r="AS8" s="628"/>
      <c r="AT8" s="628"/>
      <c r="AU8" s="628"/>
      <c r="AV8" s="628"/>
      <c r="AW8" s="628"/>
      <c r="AX8" s="628"/>
      <c r="AY8" s="628"/>
      <c r="AZ8" s="628"/>
      <c r="BA8" s="628"/>
      <c r="BB8" s="628"/>
      <c r="BC8" s="628"/>
      <c r="BD8" s="628"/>
      <c r="BE8" s="628"/>
      <c r="BF8" s="629"/>
      <c r="BG8" s="630">
        <v>20420</v>
      </c>
      <c r="BH8" s="631"/>
      <c r="BI8" s="631"/>
      <c r="BJ8" s="631"/>
      <c r="BK8" s="631"/>
      <c r="BL8" s="631"/>
      <c r="BM8" s="631"/>
      <c r="BN8" s="632"/>
      <c r="BO8" s="633">
        <v>1.6</v>
      </c>
      <c r="BP8" s="633"/>
      <c r="BQ8" s="633"/>
      <c r="BR8" s="633"/>
      <c r="BS8" s="634" t="s">
        <v>231</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1760308</v>
      </c>
      <c r="CS8" s="631"/>
      <c r="CT8" s="631"/>
      <c r="CU8" s="631"/>
      <c r="CV8" s="631"/>
      <c r="CW8" s="631"/>
      <c r="CX8" s="631"/>
      <c r="CY8" s="632"/>
      <c r="CZ8" s="633">
        <v>28.5</v>
      </c>
      <c r="DA8" s="633"/>
      <c r="DB8" s="633"/>
      <c r="DC8" s="633"/>
      <c r="DD8" s="639">
        <v>1072</v>
      </c>
      <c r="DE8" s="631"/>
      <c r="DF8" s="631"/>
      <c r="DG8" s="631"/>
      <c r="DH8" s="631"/>
      <c r="DI8" s="631"/>
      <c r="DJ8" s="631"/>
      <c r="DK8" s="631"/>
      <c r="DL8" s="631"/>
      <c r="DM8" s="631"/>
      <c r="DN8" s="631"/>
      <c r="DO8" s="631"/>
      <c r="DP8" s="632"/>
      <c r="DQ8" s="639">
        <v>940240</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8890</v>
      </c>
      <c r="S9" s="631"/>
      <c r="T9" s="631"/>
      <c r="U9" s="631"/>
      <c r="V9" s="631"/>
      <c r="W9" s="631"/>
      <c r="X9" s="631"/>
      <c r="Y9" s="632"/>
      <c r="Z9" s="633">
        <v>0.1</v>
      </c>
      <c r="AA9" s="633"/>
      <c r="AB9" s="633"/>
      <c r="AC9" s="633"/>
      <c r="AD9" s="634">
        <v>8890</v>
      </c>
      <c r="AE9" s="634"/>
      <c r="AF9" s="634"/>
      <c r="AG9" s="634"/>
      <c r="AH9" s="634"/>
      <c r="AI9" s="634"/>
      <c r="AJ9" s="634"/>
      <c r="AK9" s="634"/>
      <c r="AL9" s="635">
        <v>0.2</v>
      </c>
      <c r="AM9" s="636"/>
      <c r="AN9" s="636"/>
      <c r="AO9" s="637"/>
      <c r="AP9" s="627" t="s">
        <v>240</v>
      </c>
      <c r="AQ9" s="628"/>
      <c r="AR9" s="628"/>
      <c r="AS9" s="628"/>
      <c r="AT9" s="628"/>
      <c r="AU9" s="628"/>
      <c r="AV9" s="628"/>
      <c r="AW9" s="628"/>
      <c r="AX9" s="628"/>
      <c r="AY9" s="628"/>
      <c r="AZ9" s="628"/>
      <c r="BA9" s="628"/>
      <c r="BB9" s="628"/>
      <c r="BC9" s="628"/>
      <c r="BD9" s="628"/>
      <c r="BE9" s="628"/>
      <c r="BF9" s="629"/>
      <c r="BG9" s="630">
        <v>447551</v>
      </c>
      <c r="BH9" s="631"/>
      <c r="BI9" s="631"/>
      <c r="BJ9" s="631"/>
      <c r="BK9" s="631"/>
      <c r="BL9" s="631"/>
      <c r="BM9" s="631"/>
      <c r="BN9" s="632"/>
      <c r="BO9" s="633">
        <v>34.4</v>
      </c>
      <c r="BP9" s="633"/>
      <c r="BQ9" s="633"/>
      <c r="BR9" s="633"/>
      <c r="BS9" s="634" t="s">
        <v>225</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575155</v>
      </c>
      <c r="CS9" s="631"/>
      <c r="CT9" s="631"/>
      <c r="CU9" s="631"/>
      <c r="CV9" s="631"/>
      <c r="CW9" s="631"/>
      <c r="CX9" s="631"/>
      <c r="CY9" s="632"/>
      <c r="CZ9" s="633">
        <v>9.3000000000000007</v>
      </c>
      <c r="DA9" s="633"/>
      <c r="DB9" s="633"/>
      <c r="DC9" s="633"/>
      <c r="DD9" s="639">
        <v>929</v>
      </c>
      <c r="DE9" s="631"/>
      <c r="DF9" s="631"/>
      <c r="DG9" s="631"/>
      <c r="DH9" s="631"/>
      <c r="DI9" s="631"/>
      <c r="DJ9" s="631"/>
      <c r="DK9" s="631"/>
      <c r="DL9" s="631"/>
      <c r="DM9" s="631"/>
      <c r="DN9" s="631"/>
      <c r="DO9" s="631"/>
      <c r="DP9" s="632"/>
      <c r="DQ9" s="639">
        <v>487450</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231</v>
      </c>
      <c r="S10" s="631"/>
      <c r="T10" s="631"/>
      <c r="U10" s="631"/>
      <c r="V10" s="631"/>
      <c r="W10" s="631"/>
      <c r="X10" s="631"/>
      <c r="Y10" s="632"/>
      <c r="Z10" s="633" t="s">
        <v>231</v>
      </c>
      <c r="AA10" s="633"/>
      <c r="AB10" s="633"/>
      <c r="AC10" s="633"/>
      <c r="AD10" s="634" t="s">
        <v>231</v>
      </c>
      <c r="AE10" s="634"/>
      <c r="AF10" s="634"/>
      <c r="AG10" s="634"/>
      <c r="AH10" s="634"/>
      <c r="AI10" s="634"/>
      <c r="AJ10" s="634"/>
      <c r="AK10" s="634"/>
      <c r="AL10" s="635" t="s">
        <v>225</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36513</v>
      </c>
      <c r="BH10" s="631"/>
      <c r="BI10" s="631"/>
      <c r="BJ10" s="631"/>
      <c r="BK10" s="631"/>
      <c r="BL10" s="631"/>
      <c r="BM10" s="631"/>
      <c r="BN10" s="632"/>
      <c r="BO10" s="633">
        <v>2.8</v>
      </c>
      <c r="BP10" s="633"/>
      <c r="BQ10" s="633"/>
      <c r="BR10" s="633"/>
      <c r="BS10" s="634" t="s">
        <v>231</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2598</v>
      </c>
      <c r="CS10" s="631"/>
      <c r="CT10" s="631"/>
      <c r="CU10" s="631"/>
      <c r="CV10" s="631"/>
      <c r="CW10" s="631"/>
      <c r="CX10" s="631"/>
      <c r="CY10" s="632"/>
      <c r="CZ10" s="633">
        <v>0</v>
      </c>
      <c r="DA10" s="633"/>
      <c r="DB10" s="633"/>
      <c r="DC10" s="633"/>
      <c r="DD10" s="639" t="s">
        <v>231</v>
      </c>
      <c r="DE10" s="631"/>
      <c r="DF10" s="631"/>
      <c r="DG10" s="631"/>
      <c r="DH10" s="631"/>
      <c r="DI10" s="631"/>
      <c r="DJ10" s="631"/>
      <c r="DK10" s="631"/>
      <c r="DL10" s="631"/>
      <c r="DM10" s="631"/>
      <c r="DN10" s="631"/>
      <c r="DO10" s="631"/>
      <c r="DP10" s="632"/>
      <c r="DQ10" s="639">
        <v>2596</v>
      </c>
      <c r="DR10" s="631"/>
      <c r="DS10" s="631"/>
      <c r="DT10" s="631"/>
      <c r="DU10" s="631"/>
      <c r="DV10" s="631"/>
      <c r="DW10" s="631"/>
      <c r="DX10" s="631"/>
      <c r="DY10" s="631"/>
      <c r="DZ10" s="631"/>
      <c r="EA10" s="631"/>
      <c r="EB10" s="631"/>
      <c r="EC10" s="640"/>
    </row>
    <row r="11" spans="2:143" ht="11.25" customHeight="1" x14ac:dyDescent="0.15">
      <c r="B11" s="627" t="s">
        <v>245</v>
      </c>
      <c r="C11" s="628"/>
      <c r="D11" s="628"/>
      <c r="E11" s="628"/>
      <c r="F11" s="628"/>
      <c r="G11" s="628"/>
      <c r="H11" s="628"/>
      <c r="I11" s="628"/>
      <c r="J11" s="628"/>
      <c r="K11" s="628"/>
      <c r="L11" s="628"/>
      <c r="M11" s="628"/>
      <c r="N11" s="628"/>
      <c r="O11" s="628"/>
      <c r="P11" s="628"/>
      <c r="Q11" s="629"/>
      <c r="R11" s="630">
        <v>263454</v>
      </c>
      <c r="S11" s="631"/>
      <c r="T11" s="631"/>
      <c r="U11" s="631"/>
      <c r="V11" s="631"/>
      <c r="W11" s="631"/>
      <c r="X11" s="631"/>
      <c r="Y11" s="632"/>
      <c r="Z11" s="635">
        <v>4</v>
      </c>
      <c r="AA11" s="636"/>
      <c r="AB11" s="636"/>
      <c r="AC11" s="648"/>
      <c r="AD11" s="639">
        <v>263454</v>
      </c>
      <c r="AE11" s="631"/>
      <c r="AF11" s="631"/>
      <c r="AG11" s="631"/>
      <c r="AH11" s="631"/>
      <c r="AI11" s="631"/>
      <c r="AJ11" s="631"/>
      <c r="AK11" s="632"/>
      <c r="AL11" s="635">
        <v>6.5</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37255</v>
      </c>
      <c r="BH11" s="631"/>
      <c r="BI11" s="631"/>
      <c r="BJ11" s="631"/>
      <c r="BK11" s="631"/>
      <c r="BL11" s="631"/>
      <c r="BM11" s="631"/>
      <c r="BN11" s="632"/>
      <c r="BO11" s="633">
        <v>2.9</v>
      </c>
      <c r="BP11" s="633"/>
      <c r="BQ11" s="633"/>
      <c r="BR11" s="633"/>
      <c r="BS11" s="634" t="s">
        <v>231</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118920</v>
      </c>
      <c r="CS11" s="631"/>
      <c r="CT11" s="631"/>
      <c r="CU11" s="631"/>
      <c r="CV11" s="631"/>
      <c r="CW11" s="631"/>
      <c r="CX11" s="631"/>
      <c r="CY11" s="632"/>
      <c r="CZ11" s="633">
        <v>1.9</v>
      </c>
      <c r="DA11" s="633"/>
      <c r="DB11" s="633"/>
      <c r="DC11" s="633"/>
      <c r="DD11" s="639">
        <v>10069</v>
      </c>
      <c r="DE11" s="631"/>
      <c r="DF11" s="631"/>
      <c r="DG11" s="631"/>
      <c r="DH11" s="631"/>
      <c r="DI11" s="631"/>
      <c r="DJ11" s="631"/>
      <c r="DK11" s="631"/>
      <c r="DL11" s="631"/>
      <c r="DM11" s="631"/>
      <c r="DN11" s="631"/>
      <c r="DO11" s="631"/>
      <c r="DP11" s="632"/>
      <c r="DQ11" s="639">
        <v>94212</v>
      </c>
      <c r="DR11" s="631"/>
      <c r="DS11" s="631"/>
      <c r="DT11" s="631"/>
      <c r="DU11" s="631"/>
      <c r="DV11" s="631"/>
      <c r="DW11" s="631"/>
      <c r="DX11" s="631"/>
      <c r="DY11" s="631"/>
      <c r="DZ11" s="631"/>
      <c r="EA11" s="631"/>
      <c r="EB11" s="631"/>
      <c r="EC11" s="640"/>
    </row>
    <row r="12" spans="2:143" ht="11.25" customHeight="1" x14ac:dyDescent="0.15">
      <c r="B12" s="627" t="s">
        <v>248</v>
      </c>
      <c r="C12" s="628"/>
      <c r="D12" s="628"/>
      <c r="E12" s="628"/>
      <c r="F12" s="628"/>
      <c r="G12" s="628"/>
      <c r="H12" s="628"/>
      <c r="I12" s="628"/>
      <c r="J12" s="628"/>
      <c r="K12" s="628"/>
      <c r="L12" s="628"/>
      <c r="M12" s="628"/>
      <c r="N12" s="628"/>
      <c r="O12" s="628"/>
      <c r="P12" s="628"/>
      <c r="Q12" s="629"/>
      <c r="R12" s="630">
        <v>65936</v>
      </c>
      <c r="S12" s="631"/>
      <c r="T12" s="631"/>
      <c r="U12" s="631"/>
      <c r="V12" s="631"/>
      <c r="W12" s="631"/>
      <c r="X12" s="631"/>
      <c r="Y12" s="632"/>
      <c r="Z12" s="633">
        <v>1</v>
      </c>
      <c r="AA12" s="633"/>
      <c r="AB12" s="633"/>
      <c r="AC12" s="633"/>
      <c r="AD12" s="634">
        <v>65936</v>
      </c>
      <c r="AE12" s="634"/>
      <c r="AF12" s="634"/>
      <c r="AG12" s="634"/>
      <c r="AH12" s="634"/>
      <c r="AI12" s="634"/>
      <c r="AJ12" s="634"/>
      <c r="AK12" s="634"/>
      <c r="AL12" s="635">
        <v>1.6</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650599</v>
      </c>
      <c r="BH12" s="631"/>
      <c r="BI12" s="631"/>
      <c r="BJ12" s="631"/>
      <c r="BK12" s="631"/>
      <c r="BL12" s="631"/>
      <c r="BM12" s="631"/>
      <c r="BN12" s="632"/>
      <c r="BO12" s="633">
        <v>50</v>
      </c>
      <c r="BP12" s="633"/>
      <c r="BQ12" s="633"/>
      <c r="BR12" s="633"/>
      <c r="BS12" s="634" t="s">
        <v>225</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304059</v>
      </c>
      <c r="CS12" s="631"/>
      <c r="CT12" s="631"/>
      <c r="CU12" s="631"/>
      <c r="CV12" s="631"/>
      <c r="CW12" s="631"/>
      <c r="CX12" s="631"/>
      <c r="CY12" s="632"/>
      <c r="CZ12" s="633">
        <v>4.9000000000000004</v>
      </c>
      <c r="DA12" s="633"/>
      <c r="DB12" s="633"/>
      <c r="DC12" s="633"/>
      <c r="DD12" s="639">
        <v>40654</v>
      </c>
      <c r="DE12" s="631"/>
      <c r="DF12" s="631"/>
      <c r="DG12" s="631"/>
      <c r="DH12" s="631"/>
      <c r="DI12" s="631"/>
      <c r="DJ12" s="631"/>
      <c r="DK12" s="631"/>
      <c r="DL12" s="631"/>
      <c r="DM12" s="631"/>
      <c r="DN12" s="631"/>
      <c r="DO12" s="631"/>
      <c r="DP12" s="632"/>
      <c r="DQ12" s="639">
        <v>285545</v>
      </c>
      <c r="DR12" s="631"/>
      <c r="DS12" s="631"/>
      <c r="DT12" s="631"/>
      <c r="DU12" s="631"/>
      <c r="DV12" s="631"/>
      <c r="DW12" s="631"/>
      <c r="DX12" s="631"/>
      <c r="DY12" s="631"/>
      <c r="DZ12" s="631"/>
      <c r="EA12" s="631"/>
      <c r="EB12" s="631"/>
      <c r="EC12" s="640"/>
    </row>
    <row r="13" spans="2:143" ht="11.25" customHeight="1" x14ac:dyDescent="0.15">
      <c r="B13" s="627" t="s">
        <v>251</v>
      </c>
      <c r="C13" s="628"/>
      <c r="D13" s="628"/>
      <c r="E13" s="628"/>
      <c r="F13" s="628"/>
      <c r="G13" s="628"/>
      <c r="H13" s="628"/>
      <c r="I13" s="628"/>
      <c r="J13" s="628"/>
      <c r="K13" s="628"/>
      <c r="L13" s="628"/>
      <c r="M13" s="628"/>
      <c r="N13" s="628"/>
      <c r="O13" s="628"/>
      <c r="P13" s="628"/>
      <c r="Q13" s="629"/>
      <c r="R13" s="630" t="s">
        <v>225</v>
      </c>
      <c r="S13" s="631"/>
      <c r="T13" s="631"/>
      <c r="U13" s="631"/>
      <c r="V13" s="631"/>
      <c r="W13" s="631"/>
      <c r="X13" s="631"/>
      <c r="Y13" s="632"/>
      <c r="Z13" s="633" t="s">
        <v>231</v>
      </c>
      <c r="AA13" s="633"/>
      <c r="AB13" s="633"/>
      <c r="AC13" s="633"/>
      <c r="AD13" s="634" t="s">
        <v>225</v>
      </c>
      <c r="AE13" s="634"/>
      <c r="AF13" s="634"/>
      <c r="AG13" s="634"/>
      <c r="AH13" s="634"/>
      <c r="AI13" s="634"/>
      <c r="AJ13" s="634"/>
      <c r="AK13" s="634"/>
      <c r="AL13" s="635" t="s">
        <v>231</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649858</v>
      </c>
      <c r="BH13" s="631"/>
      <c r="BI13" s="631"/>
      <c r="BJ13" s="631"/>
      <c r="BK13" s="631"/>
      <c r="BL13" s="631"/>
      <c r="BM13" s="631"/>
      <c r="BN13" s="632"/>
      <c r="BO13" s="633">
        <v>49.9</v>
      </c>
      <c r="BP13" s="633"/>
      <c r="BQ13" s="633"/>
      <c r="BR13" s="633"/>
      <c r="BS13" s="634" t="s">
        <v>225</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293017</v>
      </c>
      <c r="CS13" s="631"/>
      <c r="CT13" s="631"/>
      <c r="CU13" s="631"/>
      <c r="CV13" s="631"/>
      <c r="CW13" s="631"/>
      <c r="CX13" s="631"/>
      <c r="CY13" s="632"/>
      <c r="CZ13" s="633">
        <v>4.7</v>
      </c>
      <c r="DA13" s="633"/>
      <c r="DB13" s="633"/>
      <c r="DC13" s="633"/>
      <c r="DD13" s="639">
        <v>164068</v>
      </c>
      <c r="DE13" s="631"/>
      <c r="DF13" s="631"/>
      <c r="DG13" s="631"/>
      <c r="DH13" s="631"/>
      <c r="DI13" s="631"/>
      <c r="DJ13" s="631"/>
      <c r="DK13" s="631"/>
      <c r="DL13" s="631"/>
      <c r="DM13" s="631"/>
      <c r="DN13" s="631"/>
      <c r="DO13" s="631"/>
      <c r="DP13" s="632"/>
      <c r="DQ13" s="639">
        <v>201005</v>
      </c>
      <c r="DR13" s="631"/>
      <c r="DS13" s="631"/>
      <c r="DT13" s="631"/>
      <c r="DU13" s="631"/>
      <c r="DV13" s="631"/>
      <c r="DW13" s="631"/>
      <c r="DX13" s="631"/>
      <c r="DY13" s="631"/>
      <c r="DZ13" s="631"/>
      <c r="EA13" s="631"/>
      <c r="EB13" s="631"/>
      <c r="EC13" s="640"/>
    </row>
    <row r="14" spans="2:143" ht="11.25" customHeight="1" x14ac:dyDescent="0.15">
      <c r="B14" s="627" t="s">
        <v>254</v>
      </c>
      <c r="C14" s="628"/>
      <c r="D14" s="628"/>
      <c r="E14" s="628"/>
      <c r="F14" s="628"/>
      <c r="G14" s="628"/>
      <c r="H14" s="628"/>
      <c r="I14" s="628"/>
      <c r="J14" s="628"/>
      <c r="K14" s="628"/>
      <c r="L14" s="628"/>
      <c r="M14" s="628"/>
      <c r="N14" s="628"/>
      <c r="O14" s="628"/>
      <c r="P14" s="628"/>
      <c r="Q14" s="629"/>
      <c r="R14" s="630">
        <v>4</v>
      </c>
      <c r="S14" s="631"/>
      <c r="T14" s="631"/>
      <c r="U14" s="631"/>
      <c r="V14" s="631"/>
      <c r="W14" s="631"/>
      <c r="X14" s="631"/>
      <c r="Y14" s="632"/>
      <c r="Z14" s="633">
        <v>0</v>
      </c>
      <c r="AA14" s="633"/>
      <c r="AB14" s="633"/>
      <c r="AC14" s="633"/>
      <c r="AD14" s="634">
        <v>4</v>
      </c>
      <c r="AE14" s="634"/>
      <c r="AF14" s="634"/>
      <c r="AG14" s="634"/>
      <c r="AH14" s="634"/>
      <c r="AI14" s="634"/>
      <c r="AJ14" s="634"/>
      <c r="AK14" s="634"/>
      <c r="AL14" s="635">
        <v>0</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43624</v>
      </c>
      <c r="BH14" s="631"/>
      <c r="BI14" s="631"/>
      <c r="BJ14" s="631"/>
      <c r="BK14" s="631"/>
      <c r="BL14" s="631"/>
      <c r="BM14" s="631"/>
      <c r="BN14" s="632"/>
      <c r="BO14" s="633">
        <v>3.4</v>
      </c>
      <c r="BP14" s="633"/>
      <c r="BQ14" s="633"/>
      <c r="BR14" s="633"/>
      <c r="BS14" s="634" t="s">
        <v>231</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309838</v>
      </c>
      <c r="CS14" s="631"/>
      <c r="CT14" s="631"/>
      <c r="CU14" s="631"/>
      <c r="CV14" s="631"/>
      <c r="CW14" s="631"/>
      <c r="CX14" s="631"/>
      <c r="CY14" s="632"/>
      <c r="CZ14" s="633">
        <v>5</v>
      </c>
      <c r="DA14" s="633"/>
      <c r="DB14" s="633"/>
      <c r="DC14" s="633"/>
      <c r="DD14" s="639">
        <v>6836</v>
      </c>
      <c r="DE14" s="631"/>
      <c r="DF14" s="631"/>
      <c r="DG14" s="631"/>
      <c r="DH14" s="631"/>
      <c r="DI14" s="631"/>
      <c r="DJ14" s="631"/>
      <c r="DK14" s="631"/>
      <c r="DL14" s="631"/>
      <c r="DM14" s="631"/>
      <c r="DN14" s="631"/>
      <c r="DO14" s="631"/>
      <c r="DP14" s="632"/>
      <c r="DQ14" s="639">
        <v>309838</v>
      </c>
      <c r="DR14" s="631"/>
      <c r="DS14" s="631"/>
      <c r="DT14" s="631"/>
      <c r="DU14" s="631"/>
      <c r="DV14" s="631"/>
      <c r="DW14" s="631"/>
      <c r="DX14" s="631"/>
      <c r="DY14" s="631"/>
      <c r="DZ14" s="631"/>
      <c r="EA14" s="631"/>
      <c r="EB14" s="631"/>
      <c r="EC14" s="640"/>
    </row>
    <row r="15" spans="2:143" ht="11.25" customHeight="1" x14ac:dyDescent="0.15">
      <c r="B15" s="627" t="s">
        <v>257</v>
      </c>
      <c r="C15" s="628"/>
      <c r="D15" s="628"/>
      <c r="E15" s="628"/>
      <c r="F15" s="628"/>
      <c r="G15" s="628"/>
      <c r="H15" s="628"/>
      <c r="I15" s="628"/>
      <c r="J15" s="628"/>
      <c r="K15" s="628"/>
      <c r="L15" s="628"/>
      <c r="M15" s="628"/>
      <c r="N15" s="628"/>
      <c r="O15" s="628"/>
      <c r="P15" s="628"/>
      <c r="Q15" s="629"/>
      <c r="R15" s="630" t="s">
        <v>231</v>
      </c>
      <c r="S15" s="631"/>
      <c r="T15" s="631"/>
      <c r="U15" s="631"/>
      <c r="V15" s="631"/>
      <c r="W15" s="631"/>
      <c r="X15" s="631"/>
      <c r="Y15" s="632"/>
      <c r="Z15" s="633" t="s">
        <v>231</v>
      </c>
      <c r="AA15" s="633"/>
      <c r="AB15" s="633"/>
      <c r="AC15" s="633"/>
      <c r="AD15" s="634" t="s">
        <v>231</v>
      </c>
      <c r="AE15" s="634"/>
      <c r="AF15" s="634"/>
      <c r="AG15" s="634"/>
      <c r="AH15" s="634"/>
      <c r="AI15" s="634"/>
      <c r="AJ15" s="634"/>
      <c r="AK15" s="634"/>
      <c r="AL15" s="635" t="s">
        <v>225</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65742</v>
      </c>
      <c r="BH15" s="631"/>
      <c r="BI15" s="631"/>
      <c r="BJ15" s="631"/>
      <c r="BK15" s="631"/>
      <c r="BL15" s="631"/>
      <c r="BM15" s="631"/>
      <c r="BN15" s="632"/>
      <c r="BO15" s="633">
        <v>5.0999999999999996</v>
      </c>
      <c r="BP15" s="633"/>
      <c r="BQ15" s="633"/>
      <c r="BR15" s="633"/>
      <c r="BS15" s="634" t="s">
        <v>225</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501964</v>
      </c>
      <c r="CS15" s="631"/>
      <c r="CT15" s="631"/>
      <c r="CU15" s="631"/>
      <c r="CV15" s="631"/>
      <c r="CW15" s="631"/>
      <c r="CX15" s="631"/>
      <c r="CY15" s="632"/>
      <c r="CZ15" s="633">
        <v>8.1</v>
      </c>
      <c r="DA15" s="633"/>
      <c r="DB15" s="633"/>
      <c r="DC15" s="633"/>
      <c r="DD15" s="639">
        <v>7786</v>
      </c>
      <c r="DE15" s="631"/>
      <c r="DF15" s="631"/>
      <c r="DG15" s="631"/>
      <c r="DH15" s="631"/>
      <c r="DI15" s="631"/>
      <c r="DJ15" s="631"/>
      <c r="DK15" s="631"/>
      <c r="DL15" s="631"/>
      <c r="DM15" s="631"/>
      <c r="DN15" s="631"/>
      <c r="DO15" s="631"/>
      <c r="DP15" s="632"/>
      <c r="DQ15" s="639">
        <v>418565</v>
      </c>
      <c r="DR15" s="631"/>
      <c r="DS15" s="631"/>
      <c r="DT15" s="631"/>
      <c r="DU15" s="631"/>
      <c r="DV15" s="631"/>
      <c r="DW15" s="631"/>
      <c r="DX15" s="631"/>
      <c r="DY15" s="631"/>
      <c r="DZ15" s="631"/>
      <c r="EA15" s="631"/>
      <c r="EB15" s="631"/>
      <c r="EC15" s="640"/>
    </row>
    <row r="16" spans="2:143" ht="11.25" customHeight="1" x14ac:dyDescent="0.15">
      <c r="B16" s="627" t="s">
        <v>260</v>
      </c>
      <c r="C16" s="628"/>
      <c r="D16" s="628"/>
      <c r="E16" s="628"/>
      <c r="F16" s="628"/>
      <c r="G16" s="628"/>
      <c r="H16" s="628"/>
      <c r="I16" s="628"/>
      <c r="J16" s="628"/>
      <c r="K16" s="628"/>
      <c r="L16" s="628"/>
      <c r="M16" s="628"/>
      <c r="N16" s="628"/>
      <c r="O16" s="628"/>
      <c r="P16" s="628"/>
      <c r="Q16" s="629"/>
      <c r="R16" s="630">
        <v>9103</v>
      </c>
      <c r="S16" s="631"/>
      <c r="T16" s="631"/>
      <c r="U16" s="631"/>
      <c r="V16" s="631"/>
      <c r="W16" s="631"/>
      <c r="X16" s="631"/>
      <c r="Y16" s="632"/>
      <c r="Z16" s="633">
        <v>0.1</v>
      </c>
      <c r="AA16" s="633"/>
      <c r="AB16" s="633"/>
      <c r="AC16" s="633"/>
      <c r="AD16" s="634">
        <v>9103</v>
      </c>
      <c r="AE16" s="634"/>
      <c r="AF16" s="634"/>
      <c r="AG16" s="634"/>
      <c r="AH16" s="634"/>
      <c r="AI16" s="634"/>
      <c r="AJ16" s="634"/>
      <c r="AK16" s="634"/>
      <c r="AL16" s="635">
        <v>0.2</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t="s">
        <v>231</v>
      </c>
      <c r="BH16" s="631"/>
      <c r="BI16" s="631"/>
      <c r="BJ16" s="631"/>
      <c r="BK16" s="631"/>
      <c r="BL16" s="631"/>
      <c r="BM16" s="631"/>
      <c r="BN16" s="632"/>
      <c r="BO16" s="633" t="s">
        <v>231</v>
      </c>
      <c r="BP16" s="633"/>
      <c r="BQ16" s="633"/>
      <c r="BR16" s="633"/>
      <c r="BS16" s="634" t="s">
        <v>225</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80365</v>
      </c>
      <c r="CS16" s="631"/>
      <c r="CT16" s="631"/>
      <c r="CU16" s="631"/>
      <c r="CV16" s="631"/>
      <c r="CW16" s="631"/>
      <c r="CX16" s="631"/>
      <c r="CY16" s="632"/>
      <c r="CZ16" s="633">
        <v>1.3</v>
      </c>
      <c r="DA16" s="633"/>
      <c r="DB16" s="633"/>
      <c r="DC16" s="633"/>
      <c r="DD16" s="639" t="s">
        <v>231</v>
      </c>
      <c r="DE16" s="631"/>
      <c r="DF16" s="631"/>
      <c r="DG16" s="631"/>
      <c r="DH16" s="631"/>
      <c r="DI16" s="631"/>
      <c r="DJ16" s="631"/>
      <c r="DK16" s="631"/>
      <c r="DL16" s="631"/>
      <c r="DM16" s="631"/>
      <c r="DN16" s="631"/>
      <c r="DO16" s="631"/>
      <c r="DP16" s="632"/>
      <c r="DQ16" s="639">
        <v>19843</v>
      </c>
      <c r="DR16" s="631"/>
      <c r="DS16" s="631"/>
      <c r="DT16" s="631"/>
      <c r="DU16" s="631"/>
      <c r="DV16" s="631"/>
      <c r="DW16" s="631"/>
      <c r="DX16" s="631"/>
      <c r="DY16" s="631"/>
      <c r="DZ16" s="631"/>
      <c r="EA16" s="631"/>
      <c r="EB16" s="631"/>
      <c r="EC16" s="640"/>
    </row>
    <row r="17" spans="2:133" ht="11.25" customHeight="1" x14ac:dyDescent="0.15">
      <c r="B17" s="627" t="s">
        <v>263</v>
      </c>
      <c r="C17" s="628"/>
      <c r="D17" s="628"/>
      <c r="E17" s="628"/>
      <c r="F17" s="628"/>
      <c r="G17" s="628"/>
      <c r="H17" s="628"/>
      <c r="I17" s="628"/>
      <c r="J17" s="628"/>
      <c r="K17" s="628"/>
      <c r="L17" s="628"/>
      <c r="M17" s="628"/>
      <c r="N17" s="628"/>
      <c r="O17" s="628"/>
      <c r="P17" s="628"/>
      <c r="Q17" s="629"/>
      <c r="R17" s="630">
        <v>17068</v>
      </c>
      <c r="S17" s="631"/>
      <c r="T17" s="631"/>
      <c r="U17" s="631"/>
      <c r="V17" s="631"/>
      <c r="W17" s="631"/>
      <c r="X17" s="631"/>
      <c r="Y17" s="632"/>
      <c r="Z17" s="633">
        <v>0.3</v>
      </c>
      <c r="AA17" s="633"/>
      <c r="AB17" s="633"/>
      <c r="AC17" s="633"/>
      <c r="AD17" s="634">
        <v>17068</v>
      </c>
      <c r="AE17" s="634"/>
      <c r="AF17" s="634"/>
      <c r="AG17" s="634"/>
      <c r="AH17" s="634"/>
      <c r="AI17" s="634"/>
      <c r="AJ17" s="634"/>
      <c r="AK17" s="634"/>
      <c r="AL17" s="635">
        <v>0.4</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231</v>
      </c>
      <c r="BH17" s="631"/>
      <c r="BI17" s="631"/>
      <c r="BJ17" s="631"/>
      <c r="BK17" s="631"/>
      <c r="BL17" s="631"/>
      <c r="BM17" s="631"/>
      <c r="BN17" s="632"/>
      <c r="BO17" s="633" t="s">
        <v>231</v>
      </c>
      <c r="BP17" s="633"/>
      <c r="BQ17" s="633"/>
      <c r="BR17" s="633"/>
      <c r="BS17" s="634" t="s">
        <v>231</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711921</v>
      </c>
      <c r="CS17" s="631"/>
      <c r="CT17" s="631"/>
      <c r="CU17" s="631"/>
      <c r="CV17" s="631"/>
      <c r="CW17" s="631"/>
      <c r="CX17" s="631"/>
      <c r="CY17" s="632"/>
      <c r="CZ17" s="633">
        <v>11.5</v>
      </c>
      <c r="DA17" s="633"/>
      <c r="DB17" s="633"/>
      <c r="DC17" s="633"/>
      <c r="DD17" s="639" t="s">
        <v>225</v>
      </c>
      <c r="DE17" s="631"/>
      <c r="DF17" s="631"/>
      <c r="DG17" s="631"/>
      <c r="DH17" s="631"/>
      <c r="DI17" s="631"/>
      <c r="DJ17" s="631"/>
      <c r="DK17" s="631"/>
      <c r="DL17" s="631"/>
      <c r="DM17" s="631"/>
      <c r="DN17" s="631"/>
      <c r="DO17" s="631"/>
      <c r="DP17" s="632"/>
      <c r="DQ17" s="639">
        <v>711921</v>
      </c>
      <c r="DR17" s="631"/>
      <c r="DS17" s="631"/>
      <c r="DT17" s="631"/>
      <c r="DU17" s="631"/>
      <c r="DV17" s="631"/>
      <c r="DW17" s="631"/>
      <c r="DX17" s="631"/>
      <c r="DY17" s="631"/>
      <c r="DZ17" s="631"/>
      <c r="EA17" s="631"/>
      <c r="EB17" s="631"/>
      <c r="EC17" s="640"/>
    </row>
    <row r="18" spans="2:133" ht="11.25" customHeight="1" x14ac:dyDescent="0.15">
      <c r="B18" s="627" t="s">
        <v>266</v>
      </c>
      <c r="C18" s="628"/>
      <c r="D18" s="628"/>
      <c r="E18" s="628"/>
      <c r="F18" s="628"/>
      <c r="G18" s="628"/>
      <c r="H18" s="628"/>
      <c r="I18" s="628"/>
      <c r="J18" s="628"/>
      <c r="K18" s="628"/>
      <c r="L18" s="628"/>
      <c r="M18" s="628"/>
      <c r="N18" s="628"/>
      <c r="O18" s="628"/>
      <c r="P18" s="628"/>
      <c r="Q18" s="629"/>
      <c r="R18" s="630">
        <v>23996</v>
      </c>
      <c r="S18" s="631"/>
      <c r="T18" s="631"/>
      <c r="U18" s="631"/>
      <c r="V18" s="631"/>
      <c r="W18" s="631"/>
      <c r="X18" s="631"/>
      <c r="Y18" s="632"/>
      <c r="Z18" s="633">
        <v>0.4</v>
      </c>
      <c r="AA18" s="633"/>
      <c r="AB18" s="633"/>
      <c r="AC18" s="633"/>
      <c r="AD18" s="634">
        <v>23996</v>
      </c>
      <c r="AE18" s="634"/>
      <c r="AF18" s="634"/>
      <c r="AG18" s="634"/>
      <c r="AH18" s="634"/>
      <c r="AI18" s="634"/>
      <c r="AJ18" s="634"/>
      <c r="AK18" s="634"/>
      <c r="AL18" s="635">
        <v>0.60000002384185791</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231</v>
      </c>
      <c r="BH18" s="631"/>
      <c r="BI18" s="631"/>
      <c r="BJ18" s="631"/>
      <c r="BK18" s="631"/>
      <c r="BL18" s="631"/>
      <c r="BM18" s="631"/>
      <c r="BN18" s="632"/>
      <c r="BO18" s="633" t="s">
        <v>231</v>
      </c>
      <c r="BP18" s="633"/>
      <c r="BQ18" s="633"/>
      <c r="BR18" s="633"/>
      <c r="BS18" s="634" t="s">
        <v>225</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225</v>
      </c>
      <c r="CS18" s="631"/>
      <c r="CT18" s="631"/>
      <c r="CU18" s="631"/>
      <c r="CV18" s="631"/>
      <c r="CW18" s="631"/>
      <c r="CX18" s="631"/>
      <c r="CY18" s="632"/>
      <c r="CZ18" s="633" t="s">
        <v>225</v>
      </c>
      <c r="DA18" s="633"/>
      <c r="DB18" s="633"/>
      <c r="DC18" s="633"/>
      <c r="DD18" s="639" t="s">
        <v>231</v>
      </c>
      <c r="DE18" s="631"/>
      <c r="DF18" s="631"/>
      <c r="DG18" s="631"/>
      <c r="DH18" s="631"/>
      <c r="DI18" s="631"/>
      <c r="DJ18" s="631"/>
      <c r="DK18" s="631"/>
      <c r="DL18" s="631"/>
      <c r="DM18" s="631"/>
      <c r="DN18" s="631"/>
      <c r="DO18" s="631"/>
      <c r="DP18" s="632"/>
      <c r="DQ18" s="639" t="s">
        <v>225</v>
      </c>
      <c r="DR18" s="631"/>
      <c r="DS18" s="631"/>
      <c r="DT18" s="631"/>
      <c r="DU18" s="631"/>
      <c r="DV18" s="631"/>
      <c r="DW18" s="631"/>
      <c r="DX18" s="631"/>
      <c r="DY18" s="631"/>
      <c r="DZ18" s="631"/>
      <c r="EA18" s="631"/>
      <c r="EB18" s="631"/>
      <c r="EC18" s="640"/>
    </row>
    <row r="19" spans="2:133" ht="11.25" customHeight="1" x14ac:dyDescent="0.15">
      <c r="B19" s="627" t="s">
        <v>269</v>
      </c>
      <c r="C19" s="628"/>
      <c r="D19" s="628"/>
      <c r="E19" s="628"/>
      <c r="F19" s="628"/>
      <c r="G19" s="628"/>
      <c r="H19" s="628"/>
      <c r="I19" s="628"/>
      <c r="J19" s="628"/>
      <c r="K19" s="628"/>
      <c r="L19" s="628"/>
      <c r="M19" s="628"/>
      <c r="N19" s="628"/>
      <c r="O19" s="628"/>
      <c r="P19" s="628"/>
      <c r="Q19" s="629"/>
      <c r="R19" s="630">
        <v>3244</v>
      </c>
      <c r="S19" s="631"/>
      <c r="T19" s="631"/>
      <c r="U19" s="631"/>
      <c r="V19" s="631"/>
      <c r="W19" s="631"/>
      <c r="X19" s="631"/>
      <c r="Y19" s="632"/>
      <c r="Z19" s="633">
        <v>0</v>
      </c>
      <c r="AA19" s="633"/>
      <c r="AB19" s="633"/>
      <c r="AC19" s="633"/>
      <c r="AD19" s="634">
        <v>3244</v>
      </c>
      <c r="AE19" s="634"/>
      <c r="AF19" s="634"/>
      <c r="AG19" s="634"/>
      <c r="AH19" s="634"/>
      <c r="AI19" s="634"/>
      <c r="AJ19" s="634"/>
      <c r="AK19" s="634"/>
      <c r="AL19" s="635">
        <v>0.1</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t="s">
        <v>231</v>
      </c>
      <c r="BH19" s="631"/>
      <c r="BI19" s="631"/>
      <c r="BJ19" s="631"/>
      <c r="BK19" s="631"/>
      <c r="BL19" s="631"/>
      <c r="BM19" s="631"/>
      <c r="BN19" s="632"/>
      <c r="BO19" s="633" t="s">
        <v>225</v>
      </c>
      <c r="BP19" s="633"/>
      <c r="BQ19" s="633"/>
      <c r="BR19" s="633"/>
      <c r="BS19" s="634" t="s">
        <v>225</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231</v>
      </c>
      <c r="CS19" s="631"/>
      <c r="CT19" s="631"/>
      <c r="CU19" s="631"/>
      <c r="CV19" s="631"/>
      <c r="CW19" s="631"/>
      <c r="CX19" s="631"/>
      <c r="CY19" s="632"/>
      <c r="CZ19" s="633" t="s">
        <v>225</v>
      </c>
      <c r="DA19" s="633"/>
      <c r="DB19" s="633"/>
      <c r="DC19" s="633"/>
      <c r="DD19" s="639" t="s">
        <v>231</v>
      </c>
      <c r="DE19" s="631"/>
      <c r="DF19" s="631"/>
      <c r="DG19" s="631"/>
      <c r="DH19" s="631"/>
      <c r="DI19" s="631"/>
      <c r="DJ19" s="631"/>
      <c r="DK19" s="631"/>
      <c r="DL19" s="631"/>
      <c r="DM19" s="631"/>
      <c r="DN19" s="631"/>
      <c r="DO19" s="631"/>
      <c r="DP19" s="632"/>
      <c r="DQ19" s="639" t="s">
        <v>231</v>
      </c>
      <c r="DR19" s="631"/>
      <c r="DS19" s="631"/>
      <c r="DT19" s="631"/>
      <c r="DU19" s="631"/>
      <c r="DV19" s="631"/>
      <c r="DW19" s="631"/>
      <c r="DX19" s="631"/>
      <c r="DY19" s="631"/>
      <c r="DZ19" s="631"/>
      <c r="EA19" s="631"/>
      <c r="EB19" s="631"/>
      <c r="EC19" s="640"/>
    </row>
    <row r="20" spans="2:133" ht="11.25" customHeight="1" x14ac:dyDescent="0.15">
      <c r="B20" s="627" t="s">
        <v>272</v>
      </c>
      <c r="C20" s="628"/>
      <c r="D20" s="628"/>
      <c r="E20" s="628"/>
      <c r="F20" s="628"/>
      <c r="G20" s="628"/>
      <c r="H20" s="628"/>
      <c r="I20" s="628"/>
      <c r="J20" s="628"/>
      <c r="K20" s="628"/>
      <c r="L20" s="628"/>
      <c r="M20" s="628"/>
      <c r="N20" s="628"/>
      <c r="O20" s="628"/>
      <c r="P20" s="628"/>
      <c r="Q20" s="629"/>
      <c r="R20" s="630">
        <v>2957</v>
      </c>
      <c r="S20" s="631"/>
      <c r="T20" s="631"/>
      <c r="U20" s="631"/>
      <c r="V20" s="631"/>
      <c r="W20" s="631"/>
      <c r="X20" s="631"/>
      <c r="Y20" s="632"/>
      <c r="Z20" s="633">
        <v>0</v>
      </c>
      <c r="AA20" s="633"/>
      <c r="AB20" s="633"/>
      <c r="AC20" s="633"/>
      <c r="AD20" s="634">
        <v>2957</v>
      </c>
      <c r="AE20" s="634"/>
      <c r="AF20" s="634"/>
      <c r="AG20" s="634"/>
      <c r="AH20" s="634"/>
      <c r="AI20" s="634"/>
      <c r="AJ20" s="634"/>
      <c r="AK20" s="634"/>
      <c r="AL20" s="635">
        <v>0.1</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t="s">
        <v>225</v>
      </c>
      <c r="BH20" s="631"/>
      <c r="BI20" s="631"/>
      <c r="BJ20" s="631"/>
      <c r="BK20" s="631"/>
      <c r="BL20" s="631"/>
      <c r="BM20" s="631"/>
      <c r="BN20" s="632"/>
      <c r="BO20" s="633" t="s">
        <v>231</v>
      </c>
      <c r="BP20" s="633"/>
      <c r="BQ20" s="633"/>
      <c r="BR20" s="633"/>
      <c r="BS20" s="634" t="s">
        <v>231</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6186014</v>
      </c>
      <c r="CS20" s="631"/>
      <c r="CT20" s="631"/>
      <c r="CU20" s="631"/>
      <c r="CV20" s="631"/>
      <c r="CW20" s="631"/>
      <c r="CX20" s="631"/>
      <c r="CY20" s="632"/>
      <c r="CZ20" s="633">
        <v>100</v>
      </c>
      <c r="DA20" s="633"/>
      <c r="DB20" s="633"/>
      <c r="DC20" s="633"/>
      <c r="DD20" s="639">
        <v>415510</v>
      </c>
      <c r="DE20" s="631"/>
      <c r="DF20" s="631"/>
      <c r="DG20" s="631"/>
      <c r="DH20" s="631"/>
      <c r="DI20" s="631"/>
      <c r="DJ20" s="631"/>
      <c r="DK20" s="631"/>
      <c r="DL20" s="631"/>
      <c r="DM20" s="631"/>
      <c r="DN20" s="631"/>
      <c r="DO20" s="631"/>
      <c r="DP20" s="632"/>
      <c r="DQ20" s="639">
        <v>4832176</v>
      </c>
      <c r="DR20" s="631"/>
      <c r="DS20" s="631"/>
      <c r="DT20" s="631"/>
      <c r="DU20" s="631"/>
      <c r="DV20" s="631"/>
      <c r="DW20" s="631"/>
      <c r="DX20" s="631"/>
      <c r="DY20" s="631"/>
      <c r="DZ20" s="631"/>
      <c r="EA20" s="631"/>
      <c r="EB20" s="631"/>
      <c r="EC20" s="640"/>
    </row>
    <row r="21" spans="2:133" ht="11.25" customHeight="1" x14ac:dyDescent="0.15">
      <c r="B21" s="627" t="s">
        <v>275</v>
      </c>
      <c r="C21" s="628"/>
      <c r="D21" s="628"/>
      <c r="E21" s="628"/>
      <c r="F21" s="628"/>
      <c r="G21" s="628"/>
      <c r="H21" s="628"/>
      <c r="I21" s="628"/>
      <c r="J21" s="628"/>
      <c r="K21" s="628"/>
      <c r="L21" s="628"/>
      <c r="M21" s="628"/>
      <c r="N21" s="628"/>
      <c r="O21" s="628"/>
      <c r="P21" s="628"/>
      <c r="Q21" s="629"/>
      <c r="R21" s="630">
        <v>1076</v>
      </c>
      <c r="S21" s="631"/>
      <c r="T21" s="631"/>
      <c r="U21" s="631"/>
      <c r="V21" s="631"/>
      <c r="W21" s="631"/>
      <c r="X21" s="631"/>
      <c r="Y21" s="632"/>
      <c r="Z21" s="633">
        <v>0</v>
      </c>
      <c r="AA21" s="633"/>
      <c r="AB21" s="633"/>
      <c r="AC21" s="633"/>
      <c r="AD21" s="634">
        <v>1076</v>
      </c>
      <c r="AE21" s="634"/>
      <c r="AF21" s="634"/>
      <c r="AG21" s="634"/>
      <c r="AH21" s="634"/>
      <c r="AI21" s="634"/>
      <c r="AJ21" s="634"/>
      <c r="AK21" s="634"/>
      <c r="AL21" s="635">
        <v>0</v>
      </c>
      <c r="AM21" s="636"/>
      <c r="AN21" s="636"/>
      <c r="AO21" s="637"/>
      <c r="AP21" s="627" t="s">
        <v>276</v>
      </c>
      <c r="AQ21" s="649"/>
      <c r="AR21" s="649"/>
      <c r="AS21" s="649"/>
      <c r="AT21" s="649"/>
      <c r="AU21" s="649"/>
      <c r="AV21" s="649"/>
      <c r="AW21" s="649"/>
      <c r="AX21" s="649"/>
      <c r="AY21" s="649"/>
      <c r="AZ21" s="649"/>
      <c r="BA21" s="649"/>
      <c r="BB21" s="649"/>
      <c r="BC21" s="649"/>
      <c r="BD21" s="649"/>
      <c r="BE21" s="649"/>
      <c r="BF21" s="650"/>
      <c r="BG21" s="630" t="s">
        <v>231</v>
      </c>
      <c r="BH21" s="631"/>
      <c r="BI21" s="631"/>
      <c r="BJ21" s="631"/>
      <c r="BK21" s="631"/>
      <c r="BL21" s="631"/>
      <c r="BM21" s="631"/>
      <c r="BN21" s="632"/>
      <c r="BO21" s="633" t="s">
        <v>225</v>
      </c>
      <c r="BP21" s="633"/>
      <c r="BQ21" s="633"/>
      <c r="BR21" s="633"/>
      <c r="BS21" s="634" t="s">
        <v>231</v>
      </c>
      <c r="BT21" s="634"/>
      <c r="BU21" s="634"/>
      <c r="BV21" s="634"/>
      <c r="BW21" s="634"/>
      <c r="BX21" s="634"/>
      <c r="BY21" s="634"/>
      <c r="BZ21" s="634"/>
      <c r="CA21" s="634"/>
      <c r="CB21" s="638"/>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277</v>
      </c>
      <c r="C22" s="666"/>
      <c r="D22" s="666"/>
      <c r="E22" s="666"/>
      <c r="F22" s="666"/>
      <c r="G22" s="666"/>
      <c r="H22" s="666"/>
      <c r="I22" s="666"/>
      <c r="J22" s="666"/>
      <c r="K22" s="666"/>
      <c r="L22" s="666"/>
      <c r="M22" s="666"/>
      <c r="N22" s="666"/>
      <c r="O22" s="666"/>
      <c r="P22" s="666"/>
      <c r="Q22" s="667"/>
      <c r="R22" s="630">
        <v>16719</v>
      </c>
      <c r="S22" s="631"/>
      <c r="T22" s="631"/>
      <c r="U22" s="631"/>
      <c r="V22" s="631"/>
      <c r="W22" s="631"/>
      <c r="X22" s="631"/>
      <c r="Y22" s="632"/>
      <c r="Z22" s="633">
        <v>0.3</v>
      </c>
      <c r="AA22" s="633"/>
      <c r="AB22" s="633"/>
      <c r="AC22" s="633"/>
      <c r="AD22" s="634">
        <v>16719</v>
      </c>
      <c r="AE22" s="634"/>
      <c r="AF22" s="634"/>
      <c r="AG22" s="634"/>
      <c r="AH22" s="634"/>
      <c r="AI22" s="634"/>
      <c r="AJ22" s="634"/>
      <c r="AK22" s="634"/>
      <c r="AL22" s="635">
        <v>0.40000000596046448</v>
      </c>
      <c r="AM22" s="636"/>
      <c r="AN22" s="636"/>
      <c r="AO22" s="637"/>
      <c r="AP22" s="627" t="s">
        <v>278</v>
      </c>
      <c r="AQ22" s="649"/>
      <c r="AR22" s="649"/>
      <c r="AS22" s="649"/>
      <c r="AT22" s="649"/>
      <c r="AU22" s="649"/>
      <c r="AV22" s="649"/>
      <c r="AW22" s="649"/>
      <c r="AX22" s="649"/>
      <c r="AY22" s="649"/>
      <c r="AZ22" s="649"/>
      <c r="BA22" s="649"/>
      <c r="BB22" s="649"/>
      <c r="BC22" s="649"/>
      <c r="BD22" s="649"/>
      <c r="BE22" s="649"/>
      <c r="BF22" s="650"/>
      <c r="BG22" s="630" t="s">
        <v>231</v>
      </c>
      <c r="BH22" s="631"/>
      <c r="BI22" s="631"/>
      <c r="BJ22" s="631"/>
      <c r="BK22" s="631"/>
      <c r="BL22" s="631"/>
      <c r="BM22" s="631"/>
      <c r="BN22" s="632"/>
      <c r="BO22" s="633" t="s">
        <v>225</v>
      </c>
      <c r="BP22" s="633"/>
      <c r="BQ22" s="633"/>
      <c r="BR22" s="633"/>
      <c r="BS22" s="634" t="s">
        <v>225</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280</v>
      </c>
      <c r="C23" s="628"/>
      <c r="D23" s="628"/>
      <c r="E23" s="628"/>
      <c r="F23" s="628"/>
      <c r="G23" s="628"/>
      <c r="H23" s="628"/>
      <c r="I23" s="628"/>
      <c r="J23" s="628"/>
      <c r="K23" s="628"/>
      <c r="L23" s="628"/>
      <c r="M23" s="628"/>
      <c r="N23" s="628"/>
      <c r="O23" s="628"/>
      <c r="P23" s="628"/>
      <c r="Q23" s="629"/>
      <c r="R23" s="630">
        <v>2527277</v>
      </c>
      <c r="S23" s="631"/>
      <c r="T23" s="631"/>
      <c r="U23" s="631"/>
      <c r="V23" s="631"/>
      <c r="W23" s="631"/>
      <c r="X23" s="631"/>
      <c r="Y23" s="632"/>
      <c r="Z23" s="633">
        <v>38.5</v>
      </c>
      <c r="AA23" s="633"/>
      <c r="AB23" s="633"/>
      <c r="AC23" s="633"/>
      <c r="AD23" s="634">
        <v>2264757</v>
      </c>
      <c r="AE23" s="634"/>
      <c r="AF23" s="634"/>
      <c r="AG23" s="634"/>
      <c r="AH23" s="634"/>
      <c r="AI23" s="634"/>
      <c r="AJ23" s="634"/>
      <c r="AK23" s="634"/>
      <c r="AL23" s="635">
        <v>55.8</v>
      </c>
      <c r="AM23" s="636"/>
      <c r="AN23" s="636"/>
      <c r="AO23" s="637"/>
      <c r="AP23" s="627" t="s">
        <v>281</v>
      </c>
      <c r="AQ23" s="649"/>
      <c r="AR23" s="649"/>
      <c r="AS23" s="649"/>
      <c r="AT23" s="649"/>
      <c r="AU23" s="649"/>
      <c r="AV23" s="649"/>
      <c r="AW23" s="649"/>
      <c r="AX23" s="649"/>
      <c r="AY23" s="649"/>
      <c r="AZ23" s="649"/>
      <c r="BA23" s="649"/>
      <c r="BB23" s="649"/>
      <c r="BC23" s="649"/>
      <c r="BD23" s="649"/>
      <c r="BE23" s="649"/>
      <c r="BF23" s="650"/>
      <c r="BG23" s="630" t="s">
        <v>231</v>
      </c>
      <c r="BH23" s="631"/>
      <c r="BI23" s="631"/>
      <c r="BJ23" s="631"/>
      <c r="BK23" s="631"/>
      <c r="BL23" s="631"/>
      <c r="BM23" s="631"/>
      <c r="BN23" s="632"/>
      <c r="BO23" s="633" t="s">
        <v>231</v>
      </c>
      <c r="BP23" s="633"/>
      <c r="BQ23" s="633"/>
      <c r="BR23" s="633"/>
      <c r="BS23" s="634" t="s">
        <v>231</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0" t="s">
        <v>285</v>
      </c>
      <c r="DM23" s="661"/>
      <c r="DN23" s="661"/>
      <c r="DO23" s="661"/>
      <c r="DP23" s="661"/>
      <c r="DQ23" s="661"/>
      <c r="DR23" s="661"/>
      <c r="DS23" s="661"/>
      <c r="DT23" s="661"/>
      <c r="DU23" s="661"/>
      <c r="DV23" s="662"/>
      <c r="DW23" s="612" t="s">
        <v>286</v>
      </c>
      <c r="DX23" s="613"/>
      <c r="DY23" s="613"/>
      <c r="DZ23" s="613"/>
      <c r="EA23" s="613"/>
      <c r="EB23" s="613"/>
      <c r="EC23" s="614"/>
    </row>
    <row r="24" spans="2:133" ht="11.25" customHeight="1" x14ac:dyDescent="0.15">
      <c r="B24" s="627" t="s">
        <v>287</v>
      </c>
      <c r="C24" s="628"/>
      <c r="D24" s="628"/>
      <c r="E24" s="628"/>
      <c r="F24" s="628"/>
      <c r="G24" s="628"/>
      <c r="H24" s="628"/>
      <c r="I24" s="628"/>
      <c r="J24" s="628"/>
      <c r="K24" s="628"/>
      <c r="L24" s="628"/>
      <c r="M24" s="628"/>
      <c r="N24" s="628"/>
      <c r="O24" s="628"/>
      <c r="P24" s="628"/>
      <c r="Q24" s="629"/>
      <c r="R24" s="630">
        <v>2264757</v>
      </c>
      <c r="S24" s="631"/>
      <c r="T24" s="631"/>
      <c r="U24" s="631"/>
      <c r="V24" s="631"/>
      <c r="W24" s="631"/>
      <c r="X24" s="631"/>
      <c r="Y24" s="632"/>
      <c r="Z24" s="633">
        <v>34.5</v>
      </c>
      <c r="AA24" s="633"/>
      <c r="AB24" s="633"/>
      <c r="AC24" s="633"/>
      <c r="AD24" s="634">
        <v>2264757</v>
      </c>
      <c r="AE24" s="634"/>
      <c r="AF24" s="634"/>
      <c r="AG24" s="634"/>
      <c r="AH24" s="634"/>
      <c r="AI24" s="634"/>
      <c r="AJ24" s="634"/>
      <c r="AK24" s="634"/>
      <c r="AL24" s="635">
        <v>55.8</v>
      </c>
      <c r="AM24" s="636"/>
      <c r="AN24" s="636"/>
      <c r="AO24" s="637"/>
      <c r="AP24" s="627" t="s">
        <v>288</v>
      </c>
      <c r="AQ24" s="649"/>
      <c r="AR24" s="649"/>
      <c r="AS24" s="649"/>
      <c r="AT24" s="649"/>
      <c r="AU24" s="649"/>
      <c r="AV24" s="649"/>
      <c r="AW24" s="649"/>
      <c r="AX24" s="649"/>
      <c r="AY24" s="649"/>
      <c r="AZ24" s="649"/>
      <c r="BA24" s="649"/>
      <c r="BB24" s="649"/>
      <c r="BC24" s="649"/>
      <c r="BD24" s="649"/>
      <c r="BE24" s="649"/>
      <c r="BF24" s="650"/>
      <c r="BG24" s="630" t="s">
        <v>225</v>
      </c>
      <c r="BH24" s="631"/>
      <c r="BI24" s="631"/>
      <c r="BJ24" s="631"/>
      <c r="BK24" s="631"/>
      <c r="BL24" s="631"/>
      <c r="BM24" s="631"/>
      <c r="BN24" s="632"/>
      <c r="BO24" s="633" t="s">
        <v>231</v>
      </c>
      <c r="BP24" s="633"/>
      <c r="BQ24" s="633"/>
      <c r="BR24" s="633"/>
      <c r="BS24" s="634" t="s">
        <v>231</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2748872</v>
      </c>
      <c r="CS24" s="620"/>
      <c r="CT24" s="620"/>
      <c r="CU24" s="620"/>
      <c r="CV24" s="620"/>
      <c r="CW24" s="620"/>
      <c r="CX24" s="620"/>
      <c r="CY24" s="621"/>
      <c r="CZ24" s="624">
        <v>44.4</v>
      </c>
      <c r="DA24" s="625"/>
      <c r="DB24" s="625"/>
      <c r="DC24" s="644"/>
      <c r="DD24" s="668">
        <v>1995056</v>
      </c>
      <c r="DE24" s="620"/>
      <c r="DF24" s="620"/>
      <c r="DG24" s="620"/>
      <c r="DH24" s="620"/>
      <c r="DI24" s="620"/>
      <c r="DJ24" s="620"/>
      <c r="DK24" s="621"/>
      <c r="DL24" s="668">
        <v>1987819</v>
      </c>
      <c r="DM24" s="620"/>
      <c r="DN24" s="620"/>
      <c r="DO24" s="620"/>
      <c r="DP24" s="620"/>
      <c r="DQ24" s="620"/>
      <c r="DR24" s="620"/>
      <c r="DS24" s="620"/>
      <c r="DT24" s="620"/>
      <c r="DU24" s="620"/>
      <c r="DV24" s="621"/>
      <c r="DW24" s="624">
        <v>46.6</v>
      </c>
      <c r="DX24" s="625"/>
      <c r="DY24" s="625"/>
      <c r="DZ24" s="625"/>
      <c r="EA24" s="625"/>
      <c r="EB24" s="625"/>
      <c r="EC24" s="626"/>
    </row>
    <row r="25" spans="2:133" ht="11.25" customHeight="1" x14ac:dyDescent="0.15">
      <c r="B25" s="627" t="s">
        <v>290</v>
      </c>
      <c r="C25" s="628"/>
      <c r="D25" s="628"/>
      <c r="E25" s="628"/>
      <c r="F25" s="628"/>
      <c r="G25" s="628"/>
      <c r="H25" s="628"/>
      <c r="I25" s="628"/>
      <c r="J25" s="628"/>
      <c r="K25" s="628"/>
      <c r="L25" s="628"/>
      <c r="M25" s="628"/>
      <c r="N25" s="628"/>
      <c r="O25" s="628"/>
      <c r="P25" s="628"/>
      <c r="Q25" s="629"/>
      <c r="R25" s="630">
        <v>262520</v>
      </c>
      <c r="S25" s="631"/>
      <c r="T25" s="631"/>
      <c r="U25" s="631"/>
      <c r="V25" s="631"/>
      <c r="W25" s="631"/>
      <c r="X25" s="631"/>
      <c r="Y25" s="632"/>
      <c r="Z25" s="633">
        <v>4</v>
      </c>
      <c r="AA25" s="633"/>
      <c r="AB25" s="633"/>
      <c r="AC25" s="633"/>
      <c r="AD25" s="634" t="s">
        <v>225</v>
      </c>
      <c r="AE25" s="634"/>
      <c r="AF25" s="634"/>
      <c r="AG25" s="634"/>
      <c r="AH25" s="634"/>
      <c r="AI25" s="634"/>
      <c r="AJ25" s="634"/>
      <c r="AK25" s="634"/>
      <c r="AL25" s="635" t="s">
        <v>231</v>
      </c>
      <c r="AM25" s="636"/>
      <c r="AN25" s="636"/>
      <c r="AO25" s="637"/>
      <c r="AP25" s="627" t="s">
        <v>291</v>
      </c>
      <c r="AQ25" s="649"/>
      <c r="AR25" s="649"/>
      <c r="AS25" s="649"/>
      <c r="AT25" s="649"/>
      <c r="AU25" s="649"/>
      <c r="AV25" s="649"/>
      <c r="AW25" s="649"/>
      <c r="AX25" s="649"/>
      <c r="AY25" s="649"/>
      <c r="AZ25" s="649"/>
      <c r="BA25" s="649"/>
      <c r="BB25" s="649"/>
      <c r="BC25" s="649"/>
      <c r="BD25" s="649"/>
      <c r="BE25" s="649"/>
      <c r="BF25" s="650"/>
      <c r="BG25" s="630" t="s">
        <v>225</v>
      </c>
      <c r="BH25" s="631"/>
      <c r="BI25" s="631"/>
      <c r="BJ25" s="631"/>
      <c r="BK25" s="631"/>
      <c r="BL25" s="631"/>
      <c r="BM25" s="631"/>
      <c r="BN25" s="632"/>
      <c r="BO25" s="633" t="s">
        <v>231</v>
      </c>
      <c r="BP25" s="633"/>
      <c r="BQ25" s="633"/>
      <c r="BR25" s="633"/>
      <c r="BS25" s="634" t="s">
        <v>231</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1123627</v>
      </c>
      <c r="CS25" s="669"/>
      <c r="CT25" s="669"/>
      <c r="CU25" s="669"/>
      <c r="CV25" s="669"/>
      <c r="CW25" s="669"/>
      <c r="CX25" s="669"/>
      <c r="CY25" s="670"/>
      <c r="CZ25" s="635">
        <v>18.2</v>
      </c>
      <c r="DA25" s="663"/>
      <c r="DB25" s="663"/>
      <c r="DC25" s="671"/>
      <c r="DD25" s="639">
        <v>1056060</v>
      </c>
      <c r="DE25" s="669"/>
      <c r="DF25" s="669"/>
      <c r="DG25" s="669"/>
      <c r="DH25" s="669"/>
      <c r="DI25" s="669"/>
      <c r="DJ25" s="669"/>
      <c r="DK25" s="670"/>
      <c r="DL25" s="639">
        <v>1049723</v>
      </c>
      <c r="DM25" s="669"/>
      <c r="DN25" s="669"/>
      <c r="DO25" s="669"/>
      <c r="DP25" s="669"/>
      <c r="DQ25" s="669"/>
      <c r="DR25" s="669"/>
      <c r="DS25" s="669"/>
      <c r="DT25" s="669"/>
      <c r="DU25" s="669"/>
      <c r="DV25" s="670"/>
      <c r="DW25" s="635">
        <v>24.6</v>
      </c>
      <c r="DX25" s="663"/>
      <c r="DY25" s="663"/>
      <c r="DZ25" s="663"/>
      <c r="EA25" s="663"/>
      <c r="EB25" s="663"/>
      <c r="EC25" s="664"/>
    </row>
    <row r="26" spans="2:133" ht="11.25" customHeight="1" x14ac:dyDescent="0.15">
      <c r="B26" s="627" t="s">
        <v>293</v>
      </c>
      <c r="C26" s="628"/>
      <c r="D26" s="628"/>
      <c r="E26" s="628"/>
      <c r="F26" s="628"/>
      <c r="G26" s="628"/>
      <c r="H26" s="628"/>
      <c r="I26" s="628"/>
      <c r="J26" s="628"/>
      <c r="K26" s="628"/>
      <c r="L26" s="628"/>
      <c r="M26" s="628"/>
      <c r="N26" s="628"/>
      <c r="O26" s="628"/>
      <c r="P26" s="628"/>
      <c r="Q26" s="629"/>
      <c r="R26" s="630" t="s">
        <v>225</v>
      </c>
      <c r="S26" s="631"/>
      <c r="T26" s="631"/>
      <c r="U26" s="631"/>
      <c r="V26" s="631"/>
      <c r="W26" s="631"/>
      <c r="X26" s="631"/>
      <c r="Y26" s="632"/>
      <c r="Z26" s="633" t="s">
        <v>231</v>
      </c>
      <c r="AA26" s="633"/>
      <c r="AB26" s="633"/>
      <c r="AC26" s="633"/>
      <c r="AD26" s="634" t="s">
        <v>225</v>
      </c>
      <c r="AE26" s="634"/>
      <c r="AF26" s="634"/>
      <c r="AG26" s="634"/>
      <c r="AH26" s="634"/>
      <c r="AI26" s="634"/>
      <c r="AJ26" s="634"/>
      <c r="AK26" s="634"/>
      <c r="AL26" s="635" t="s">
        <v>225</v>
      </c>
      <c r="AM26" s="636"/>
      <c r="AN26" s="636"/>
      <c r="AO26" s="637"/>
      <c r="AP26" s="627" t="s">
        <v>294</v>
      </c>
      <c r="AQ26" s="672"/>
      <c r="AR26" s="672"/>
      <c r="AS26" s="672"/>
      <c r="AT26" s="672"/>
      <c r="AU26" s="672"/>
      <c r="AV26" s="672"/>
      <c r="AW26" s="672"/>
      <c r="AX26" s="672"/>
      <c r="AY26" s="672"/>
      <c r="AZ26" s="672"/>
      <c r="BA26" s="672"/>
      <c r="BB26" s="672"/>
      <c r="BC26" s="672"/>
      <c r="BD26" s="672"/>
      <c r="BE26" s="672"/>
      <c r="BF26" s="650"/>
      <c r="BG26" s="630" t="s">
        <v>225</v>
      </c>
      <c r="BH26" s="631"/>
      <c r="BI26" s="631"/>
      <c r="BJ26" s="631"/>
      <c r="BK26" s="631"/>
      <c r="BL26" s="631"/>
      <c r="BM26" s="631"/>
      <c r="BN26" s="632"/>
      <c r="BO26" s="633" t="s">
        <v>225</v>
      </c>
      <c r="BP26" s="633"/>
      <c r="BQ26" s="633"/>
      <c r="BR26" s="633"/>
      <c r="BS26" s="634" t="s">
        <v>225</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624826</v>
      </c>
      <c r="CS26" s="631"/>
      <c r="CT26" s="631"/>
      <c r="CU26" s="631"/>
      <c r="CV26" s="631"/>
      <c r="CW26" s="631"/>
      <c r="CX26" s="631"/>
      <c r="CY26" s="632"/>
      <c r="CZ26" s="635">
        <v>10.1</v>
      </c>
      <c r="DA26" s="663"/>
      <c r="DB26" s="663"/>
      <c r="DC26" s="671"/>
      <c r="DD26" s="639">
        <v>575624</v>
      </c>
      <c r="DE26" s="631"/>
      <c r="DF26" s="631"/>
      <c r="DG26" s="631"/>
      <c r="DH26" s="631"/>
      <c r="DI26" s="631"/>
      <c r="DJ26" s="631"/>
      <c r="DK26" s="632"/>
      <c r="DL26" s="639" t="s">
        <v>231</v>
      </c>
      <c r="DM26" s="631"/>
      <c r="DN26" s="631"/>
      <c r="DO26" s="631"/>
      <c r="DP26" s="631"/>
      <c r="DQ26" s="631"/>
      <c r="DR26" s="631"/>
      <c r="DS26" s="631"/>
      <c r="DT26" s="631"/>
      <c r="DU26" s="631"/>
      <c r="DV26" s="632"/>
      <c r="DW26" s="635" t="s">
        <v>225</v>
      </c>
      <c r="DX26" s="663"/>
      <c r="DY26" s="663"/>
      <c r="DZ26" s="663"/>
      <c r="EA26" s="663"/>
      <c r="EB26" s="663"/>
      <c r="EC26" s="664"/>
    </row>
    <row r="27" spans="2:133" ht="11.25" customHeight="1" x14ac:dyDescent="0.15">
      <c r="B27" s="627" t="s">
        <v>296</v>
      </c>
      <c r="C27" s="628"/>
      <c r="D27" s="628"/>
      <c r="E27" s="628"/>
      <c r="F27" s="628"/>
      <c r="G27" s="628"/>
      <c r="H27" s="628"/>
      <c r="I27" s="628"/>
      <c r="J27" s="628"/>
      <c r="K27" s="628"/>
      <c r="L27" s="628"/>
      <c r="M27" s="628"/>
      <c r="N27" s="628"/>
      <c r="O27" s="628"/>
      <c r="P27" s="628"/>
      <c r="Q27" s="629"/>
      <c r="R27" s="630">
        <v>4300616</v>
      </c>
      <c r="S27" s="631"/>
      <c r="T27" s="631"/>
      <c r="U27" s="631"/>
      <c r="V27" s="631"/>
      <c r="W27" s="631"/>
      <c r="X27" s="631"/>
      <c r="Y27" s="632"/>
      <c r="Z27" s="633">
        <v>65.5</v>
      </c>
      <c r="AA27" s="633"/>
      <c r="AB27" s="633"/>
      <c r="AC27" s="633"/>
      <c r="AD27" s="634">
        <v>4038096</v>
      </c>
      <c r="AE27" s="634"/>
      <c r="AF27" s="634"/>
      <c r="AG27" s="634"/>
      <c r="AH27" s="634"/>
      <c r="AI27" s="634"/>
      <c r="AJ27" s="634"/>
      <c r="AK27" s="634"/>
      <c r="AL27" s="635">
        <v>99.5</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1301704</v>
      </c>
      <c r="BH27" s="631"/>
      <c r="BI27" s="631"/>
      <c r="BJ27" s="631"/>
      <c r="BK27" s="631"/>
      <c r="BL27" s="631"/>
      <c r="BM27" s="631"/>
      <c r="BN27" s="632"/>
      <c r="BO27" s="633">
        <v>100</v>
      </c>
      <c r="BP27" s="633"/>
      <c r="BQ27" s="633"/>
      <c r="BR27" s="633"/>
      <c r="BS27" s="634" t="s">
        <v>225</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913324</v>
      </c>
      <c r="CS27" s="669"/>
      <c r="CT27" s="669"/>
      <c r="CU27" s="669"/>
      <c r="CV27" s="669"/>
      <c r="CW27" s="669"/>
      <c r="CX27" s="669"/>
      <c r="CY27" s="670"/>
      <c r="CZ27" s="635">
        <v>14.8</v>
      </c>
      <c r="DA27" s="663"/>
      <c r="DB27" s="663"/>
      <c r="DC27" s="671"/>
      <c r="DD27" s="639">
        <v>227075</v>
      </c>
      <c r="DE27" s="669"/>
      <c r="DF27" s="669"/>
      <c r="DG27" s="669"/>
      <c r="DH27" s="669"/>
      <c r="DI27" s="669"/>
      <c r="DJ27" s="669"/>
      <c r="DK27" s="670"/>
      <c r="DL27" s="639">
        <v>226175</v>
      </c>
      <c r="DM27" s="669"/>
      <c r="DN27" s="669"/>
      <c r="DO27" s="669"/>
      <c r="DP27" s="669"/>
      <c r="DQ27" s="669"/>
      <c r="DR27" s="669"/>
      <c r="DS27" s="669"/>
      <c r="DT27" s="669"/>
      <c r="DU27" s="669"/>
      <c r="DV27" s="670"/>
      <c r="DW27" s="635">
        <v>5.3</v>
      </c>
      <c r="DX27" s="663"/>
      <c r="DY27" s="663"/>
      <c r="DZ27" s="663"/>
      <c r="EA27" s="663"/>
      <c r="EB27" s="663"/>
      <c r="EC27" s="664"/>
    </row>
    <row r="28" spans="2:133" ht="11.25" customHeight="1" x14ac:dyDescent="0.15">
      <c r="B28" s="627" t="s">
        <v>299</v>
      </c>
      <c r="C28" s="628"/>
      <c r="D28" s="628"/>
      <c r="E28" s="628"/>
      <c r="F28" s="628"/>
      <c r="G28" s="628"/>
      <c r="H28" s="628"/>
      <c r="I28" s="628"/>
      <c r="J28" s="628"/>
      <c r="K28" s="628"/>
      <c r="L28" s="628"/>
      <c r="M28" s="628"/>
      <c r="N28" s="628"/>
      <c r="O28" s="628"/>
      <c r="P28" s="628"/>
      <c r="Q28" s="629"/>
      <c r="R28" s="630">
        <v>1718</v>
      </c>
      <c r="S28" s="631"/>
      <c r="T28" s="631"/>
      <c r="U28" s="631"/>
      <c r="V28" s="631"/>
      <c r="W28" s="631"/>
      <c r="X28" s="631"/>
      <c r="Y28" s="632"/>
      <c r="Z28" s="633">
        <v>0</v>
      </c>
      <c r="AA28" s="633"/>
      <c r="AB28" s="633"/>
      <c r="AC28" s="633"/>
      <c r="AD28" s="634">
        <v>1718</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711921</v>
      </c>
      <c r="CS28" s="631"/>
      <c r="CT28" s="631"/>
      <c r="CU28" s="631"/>
      <c r="CV28" s="631"/>
      <c r="CW28" s="631"/>
      <c r="CX28" s="631"/>
      <c r="CY28" s="632"/>
      <c r="CZ28" s="635">
        <v>11.5</v>
      </c>
      <c r="DA28" s="663"/>
      <c r="DB28" s="663"/>
      <c r="DC28" s="671"/>
      <c r="DD28" s="639">
        <v>711921</v>
      </c>
      <c r="DE28" s="631"/>
      <c r="DF28" s="631"/>
      <c r="DG28" s="631"/>
      <c r="DH28" s="631"/>
      <c r="DI28" s="631"/>
      <c r="DJ28" s="631"/>
      <c r="DK28" s="632"/>
      <c r="DL28" s="639">
        <v>711921</v>
      </c>
      <c r="DM28" s="631"/>
      <c r="DN28" s="631"/>
      <c r="DO28" s="631"/>
      <c r="DP28" s="631"/>
      <c r="DQ28" s="631"/>
      <c r="DR28" s="631"/>
      <c r="DS28" s="631"/>
      <c r="DT28" s="631"/>
      <c r="DU28" s="631"/>
      <c r="DV28" s="632"/>
      <c r="DW28" s="635">
        <v>16.7</v>
      </c>
      <c r="DX28" s="663"/>
      <c r="DY28" s="663"/>
      <c r="DZ28" s="663"/>
      <c r="EA28" s="663"/>
      <c r="EB28" s="663"/>
      <c r="EC28" s="664"/>
    </row>
    <row r="29" spans="2:133" ht="11.25" customHeight="1" x14ac:dyDescent="0.15">
      <c r="B29" s="627" t="s">
        <v>301</v>
      </c>
      <c r="C29" s="628"/>
      <c r="D29" s="628"/>
      <c r="E29" s="628"/>
      <c r="F29" s="628"/>
      <c r="G29" s="628"/>
      <c r="H29" s="628"/>
      <c r="I29" s="628"/>
      <c r="J29" s="628"/>
      <c r="K29" s="628"/>
      <c r="L29" s="628"/>
      <c r="M29" s="628"/>
      <c r="N29" s="628"/>
      <c r="O29" s="628"/>
      <c r="P29" s="628"/>
      <c r="Q29" s="629"/>
      <c r="R29" s="630">
        <v>17726</v>
      </c>
      <c r="S29" s="631"/>
      <c r="T29" s="631"/>
      <c r="U29" s="631"/>
      <c r="V29" s="631"/>
      <c r="W29" s="631"/>
      <c r="X29" s="631"/>
      <c r="Y29" s="632"/>
      <c r="Z29" s="633">
        <v>0.3</v>
      </c>
      <c r="AA29" s="633"/>
      <c r="AB29" s="633"/>
      <c r="AC29" s="633"/>
      <c r="AD29" s="634" t="s">
        <v>231</v>
      </c>
      <c r="AE29" s="634"/>
      <c r="AF29" s="634"/>
      <c r="AG29" s="634"/>
      <c r="AH29" s="634"/>
      <c r="AI29" s="634"/>
      <c r="AJ29" s="634"/>
      <c r="AK29" s="634"/>
      <c r="AL29" s="635" t="s">
        <v>231</v>
      </c>
      <c r="AM29" s="636"/>
      <c r="AN29" s="636"/>
      <c r="AO29" s="637"/>
      <c r="AP29" s="673"/>
      <c r="AQ29" s="674"/>
      <c r="AR29" s="674"/>
      <c r="AS29" s="674"/>
      <c r="AT29" s="674"/>
      <c r="AU29" s="674"/>
      <c r="AV29" s="674"/>
      <c r="AW29" s="674"/>
      <c r="AX29" s="674"/>
      <c r="AY29" s="674"/>
      <c r="AZ29" s="674"/>
      <c r="BA29" s="674"/>
      <c r="BB29" s="674"/>
      <c r="BC29" s="674"/>
      <c r="BD29" s="674"/>
      <c r="BE29" s="674"/>
      <c r="BF29" s="675"/>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8" t="s">
        <v>302</v>
      </c>
      <c r="CE29" s="679"/>
      <c r="CF29" s="645" t="s">
        <v>303</v>
      </c>
      <c r="CG29" s="646"/>
      <c r="CH29" s="646"/>
      <c r="CI29" s="646"/>
      <c r="CJ29" s="646"/>
      <c r="CK29" s="646"/>
      <c r="CL29" s="646"/>
      <c r="CM29" s="646"/>
      <c r="CN29" s="646"/>
      <c r="CO29" s="646"/>
      <c r="CP29" s="646"/>
      <c r="CQ29" s="647"/>
      <c r="CR29" s="630">
        <v>711921</v>
      </c>
      <c r="CS29" s="669"/>
      <c r="CT29" s="669"/>
      <c r="CU29" s="669"/>
      <c r="CV29" s="669"/>
      <c r="CW29" s="669"/>
      <c r="CX29" s="669"/>
      <c r="CY29" s="670"/>
      <c r="CZ29" s="635">
        <v>11.5</v>
      </c>
      <c r="DA29" s="663"/>
      <c r="DB29" s="663"/>
      <c r="DC29" s="671"/>
      <c r="DD29" s="639">
        <v>711921</v>
      </c>
      <c r="DE29" s="669"/>
      <c r="DF29" s="669"/>
      <c r="DG29" s="669"/>
      <c r="DH29" s="669"/>
      <c r="DI29" s="669"/>
      <c r="DJ29" s="669"/>
      <c r="DK29" s="670"/>
      <c r="DL29" s="639">
        <v>711921</v>
      </c>
      <c r="DM29" s="669"/>
      <c r="DN29" s="669"/>
      <c r="DO29" s="669"/>
      <c r="DP29" s="669"/>
      <c r="DQ29" s="669"/>
      <c r="DR29" s="669"/>
      <c r="DS29" s="669"/>
      <c r="DT29" s="669"/>
      <c r="DU29" s="669"/>
      <c r="DV29" s="670"/>
      <c r="DW29" s="635">
        <v>16.7</v>
      </c>
      <c r="DX29" s="663"/>
      <c r="DY29" s="663"/>
      <c r="DZ29" s="663"/>
      <c r="EA29" s="663"/>
      <c r="EB29" s="663"/>
      <c r="EC29" s="664"/>
    </row>
    <row r="30" spans="2:133" ht="11.25" customHeight="1" x14ac:dyDescent="0.15">
      <c r="B30" s="627" t="s">
        <v>304</v>
      </c>
      <c r="C30" s="628"/>
      <c r="D30" s="628"/>
      <c r="E30" s="628"/>
      <c r="F30" s="628"/>
      <c r="G30" s="628"/>
      <c r="H30" s="628"/>
      <c r="I30" s="628"/>
      <c r="J30" s="628"/>
      <c r="K30" s="628"/>
      <c r="L30" s="628"/>
      <c r="M30" s="628"/>
      <c r="N30" s="628"/>
      <c r="O30" s="628"/>
      <c r="P30" s="628"/>
      <c r="Q30" s="629"/>
      <c r="R30" s="630">
        <v>19133</v>
      </c>
      <c r="S30" s="631"/>
      <c r="T30" s="631"/>
      <c r="U30" s="631"/>
      <c r="V30" s="631"/>
      <c r="W30" s="631"/>
      <c r="X30" s="631"/>
      <c r="Y30" s="632"/>
      <c r="Z30" s="633">
        <v>0.3</v>
      </c>
      <c r="AA30" s="633"/>
      <c r="AB30" s="633"/>
      <c r="AC30" s="633"/>
      <c r="AD30" s="634">
        <v>1737</v>
      </c>
      <c r="AE30" s="634"/>
      <c r="AF30" s="634"/>
      <c r="AG30" s="634"/>
      <c r="AH30" s="634"/>
      <c r="AI30" s="634"/>
      <c r="AJ30" s="634"/>
      <c r="AK30" s="634"/>
      <c r="AL30" s="635">
        <v>0</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305</v>
      </c>
      <c r="BH30" s="676"/>
      <c r="BI30" s="676"/>
      <c r="BJ30" s="676"/>
      <c r="BK30" s="676"/>
      <c r="BL30" s="676"/>
      <c r="BM30" s="676"/>
      <c r="BN30" s="676"/>
      <c r="BO30" s="676"/>
      <c r="BP30" s="676"/>
      <c r="BQ30" s="677"/>
      <c r="BR30" s="609" t="s">
        <v>306</v>
      </c>
      <c r="BS30" s="676"/>
      <c r="BT30" s="676"/>
      <c r="BU30" s="676"/>
      <c r="BV30" s="676"/>
      <c r="BW30" s="676"/>
      <c r="BX30" s="676"/>
      <c r="BY30" s="676"/>
      <c r="BZ30" s="676"/>
      <c r="CA30" s="676"/>
      <c r="CB30" s="677"/>
      <c r="CD30" s="680"/>
      <c r="CE30" s="681"/>
      <c r="CF30" s="645" t="s">
        <v>307</v>
      </c>
      <c r="CG30" s="646"/>
      <c r="CH30" s="646"/>
      <c r="CI30" s="646"/>
      <c r="CJ30" s="646"/>
      <c r="CK30" s="646"/>
      <c r="CL30" s="646"/>
      <c r="CM30" s="646"/>
      <c r="CN30" s="646"/>
      <c r="CO30" s="646"/>
      <c r="CP30" s="646"/>
      <c r="CQ30" s="647"/>
      <c r="CR30" s="630">
        <v>680594</v>
      </c>
      <c r="CS30" s="631"/>
      <c r="CT30" s="631"/>
      <c r="CU30" s="631"/>
      <c r="CV30" s="631"/>
      <c r="CW30" s="631"/>
      <c r="CX30" s="631"/>
      <c r="CY30" s="632"/>
      <c r="CZ30" s="635">
        <v>11</v>
      </c>
      <c r="DA30" s="663"/>
      <c r="DB30" s="663"/>
      <c r="DC30" s="671"/>
      <c r="DD30" s="639">
        <v>680594</v>
      </c>
      <c r="DE30" s="631"/>
      <c r="DF30" s="631"/>
      <c r="DG30" s="631"/>
      <c r="DH30" s="631"/>
      <c r="DI30" s="631"/>
      <c r="DJ30" s="631"/>
      <c r="DK30" s="632"/>
      <c r="DL30" s="639">
        <v>680594</v>
      </c>
      <c r="DM30" s="631"/>
      <c r="DN30" s="631"/>
      <c r="DO30" s="631"/>
      <c r="DP30" s="631"/>
      <c r="DQ30" s="631"/>
      <c r="DR30" s="631"/>
      <c r="DS30" s="631"/>
      <c r="DT30" s="631"/>
      <c r="DU30" s="631"/>
      <c r="DV30" s="632"/>
      <c r="DW30" s="635">
        <v>16</v>
      </c>
      <c r="DX30" s="663"/>
      <c r="DY30" s="663"/>
      <c r="DZ30" s="663"/>
      <c r="EA30" s="663"/>
      <c r="EB30" s="663"/>
      <c r="EC30" s="664"/>
    </row>
    <row r="31" spans="2:133" ht="11.25" customHeight="1" x14ac:dyDescent="0.15">
      <c r="B31" s="627" t="s">
        <v>308</v>
      </c>
      <c r="C31" s="628"/>
      <c r="D31" s="628"/>
      <c r="E31" s="628"/>
      <c r="F31" s="628"/>
      <c r="G31" s="628"/>
      <c r="H31" s="628"/>
      <c r="I31" s="628"/>
      <c r="J31" s="628"/>
      <c r="K31" s="628"/>
      <c r="L31" s="628"/>
      <c r="M31" s="628"/>
      <c r="N31" s="628"/>
      <c r="O31" s="628"/>
      <c r="P31" s="628"/>
      <c r="Q31" s="629"/>
      <c r="R31" s="630">
        <v>5043</v>
      </c>
      <c r="S31" s="631"/>
      <c r="T31" s="631"/>
      <c r="U31" s="631"/>
      <c r="V31" s="631"/>
      <c r="W31" s="631"/>
      <c r="X31" s="631"/>
      <c r="Y31" s="632"/>
      <c r="Z31" s="633">
        <v>0.1</v>
      </c>
      <c r="AA31" s="633"/>
      <c r="AB31" s="633"/>
      <c r="AC31" s="633"/>
      <c r="AD31" s="634" t="s">
        <v>231</v>
      </c>
      <c r="AE31" s="634"/>
      <c r="AF31" s="634"/>
      <c r="AG31" s="634"/>
      <c r="AH31" s="634"/>
      <c r="AI31" s="634"/>
      <c r="AJ31" s="634"/>
      <c r="AK31" s="634"/>
      <c r="AL31" s="635" t="s">
        <v>225</v>
      </c>
      <c r="AM31" s="636"/>
      <c r="AN31" s="636"/>
      <c r="AO31" s="637"/>
      <c r="AP31" s="689" t="s">
        <v>309</v>
      </c>
      <c r="AQ31" s="690"/>
      <c r="AR31" s="690"/>
      <c r="AS31" s="690"/>
      <c r="AT31" s="695" t="s">
        <v>310</v>
      </c>
      <c r="AU31" s="217"/>
      <c r="AV31" s="217"/>
      <c r="AW31" s="217"/>
      <c r="AX31" s="616" t="s">
        <v>185</v>
      </c>
      <c r="AY31" s="617"/>
      <c r="AZ31" s="617"/>
      <c r="BA31" s="617"/>
      <c r="BB31" s="617"/>
      <c r="BC31" s="617"/>
      <c r="BD31" s="617"/>
      <c r="BE31" s="617"/>
      <c r="BF31" s="618"/>
      <c r="BG31" s="688">
        <v>99.6</v>
      </c>
      <c r="BH31" s="684"/>
      <c r="BI31" s="684"/>
      <c r="BJ31" s="684"/>
      <c r="BK31" s="684"/>
      <c r="BL31" s="684"/>
      <c r="BM31" s="625">
        <v>99.3</v>
      </c>
      <c r="BN31" s="684"/>
      <c r="BO31" s="684"/>
      <c r="BP31" s="684"/>
      <c r="BQ31" s="685"/>
      <c r="BR31" s="688">
        <v>99.4</v>
      </c>
      <c r="BS31" s="684"/>
      <c r="BT31" s="684"/>
      <c r="BU31" s="684"/>
      <c r="BV31" s="684"/>
      <c r="BW31" s="684"/>
      <c r="BX31" s="625">
        <v>99.2</v>
      </c>
      <c r="BY31" s="684"/>
      <c r="BZ31" s="684"/>
      <c r="CA31" s="684"/>
      <c r="CB31" s="685"/>
      <c r="CD31" s="680"/>
      <c r="CE31" s="681"/>
      <c r="CF31" s="645" t="s">
        <v>311</v>
      </c>
      <c r="CG31" s="646"/>
      <c r="CH31" s="646"/>
      <c r="CI31" s="646"/>
      <c r="CJ31" s="646"/>
      <c r="CK31" s="646"/>
      <c r="CL31" s="646"/>
      <c r="CM31" s="646"/>
      <c r="CN31" s="646"/>
      <c r="CO31" s="646"/>
      <c r="CP31" s="646"/>
      <c r="CQ31" s="647"/>
      <c r="CR31" s="630">
        <v>31327</v>
      </c>
      <c r="CS31" s="669"/>
      <c r="CT31" s="669"/>
      <c r="CU31" s="669"/>
      <c r="CV31" s="669"/>
      <c r="CW31" s="669"/>
      <c r="CX31" s="669"/>
      <c r="CY31" s="670"/>
      <c r="CZ31" s="635">
        <v>0.5</v>
      </c>
      <c r="DA31" s="663"/>
      <c r="DB31" s="663"/>
      <c r="DC31" s="671"/>
      <c r="DD31" s="639">
        <v>31327</v>
      </c>
      <c r="DE31" s="669"/>
      <c r="DF31" s="669"/>
      <c r="DG31" s="669"/>
      <c r="DH31" s="669"/>
      <c r="DI31" s="669"/>
      <c r="DJ31" s="669"/>
      <c r="DK31" s="670"/>
      <c r="DL31" s="639">
        <v>31327</v>
      </c>
      <c r="DM31" s="669"/>
      <c r="DN31" s="669"/>
      <c r="DO31" s="669"/>
      <c r="DP31" s="669"/>
      <c r="DQ31" s="669"/>
      <c r="DR31" s="669"/>
      <c r="DS31" s="669"/>
      <c r="DT31" s="669"/>
      <c r="DU31" s="669"/>
      <c r="DV31" s="670"/>
      <c r="DW31" s="635">
        <v>0.7</v>
      </c>
      <c r="DX31" s="663"/>
      <c r="DY31" s="663"/>
      <c r="DZ31" s="663"/>
      <c r="EA31" s="663"/>
      <c r="EB31" s="663"/>
      <c r="EC31" s="664"/>
    </row>
    <row r="32" spans="2:133" ht="11.25" customHeight="1" x14ac:dyDescent="0.15">
      <c r="B32" s="627" t="s">
        <v>312</v>
      </c>
      <c r="C32" s="628"/>
      <c r="D32" s="628"/>
      <c r="E32" s="628"/>
      <c r="F32" s="628"/>
      <c r="G32" s="628"/>
      <c r="H32" s="628"/>
      <c r="I32" s="628"/>
      <c r="J32" s="628"/>
      <c r="K32" s="628"/>
      <c r="L32" s="628"/>
      <c r="M32" s="628"/>
      <c r="N32" s="628"/>
      <c r="O32" s="628"/>
      <c r="P32" s="628"/>
      <c r="Q32" s="629"/>
      <c r="R32" s="630">
        <v>966304</v>
      </c>
      <c r="S32" s="631"/>
      <c r="T32" s="631"/>
      <c r="U32" s="631"/>
      <c r="V32" s="631"/>
      <c r="W32" s="631"/>
      <c r="X32" s="631"/>
      <c r="Y32" s="632"/>
      <c r="Z32" s="633">
        <v>14.7</v>
      </c>
      <c r="AA32" s="633"/>
      <c r="AB32" s="633"/>
      <c r="AC32" s="633"/>
      <c r="AD32" s="634" t="s">
        <v>231</v>
      </c>
      <c r="AE32" s="634"/>
      <c r="AF32" s="634"/>
      <c r="AG32" s="634"/>
      <c r="AH32" s="634"/>
      <c r="AI32" s="634"/>
      <c r="AJ32" s="634"/>
      <c r="AK32" s="634"/>
      <c r="AL32" s="635" t="s">
        <v>231</v>
      </c>
      <c r="AM32" s="636"/>
      <c r="AN32" s="636"/>
      <c r="AO32" s="637"/>
      <c r="AP32" s="691"/>
      <c r="AQ32" s="692"/>
      <c r="AR32" s="692"/>
      <c r="AS32" s="692"/>
      <c r="AT32" s="696"/>
      <c r="AU32" s="216" t="s">
        <v>313</v>
      </c>
      <c r="AV32" s="216"/>
      <c r="AW32" s="216"/>
      <c r="AX32" s="627" t="s">
        <v>314</v>
      </c>
      <c r="AY32" s="628"/>
      <c r="AZ32" s="628"/>
      <c r="BA32" s="628"/>
      <c r="BB32" s="628"/>
      <c r="BC32" s="628"/>
      <c r="BD32" s="628"/>
      <c r="BE32" s="628"/>
      <c r="BF32" s="629"/>
      <c r="BG32" s="698">
        <v>99.6</v>
      </c>
      <c r="BH32" s="669"/>
      <c r="BI32" s="669"/>
      <c r="BJ32" s="669"/>
      <c r="BK32" s="669"/>
      <c r="BL32" s="669"/>
      <c r="BM32" s="636">
        <v>99.4</v>
      </c>
      <c r="BN32" s="686"/>
      <c r="BO32" s="686"/>
      <c r="BP32" s="686"/>
      <c r="BQ32" s="687"/>
      <c r="BR32" s="698">
        <v>99.7</v>
      </c>
      <c r="BS32" s="669"/>
      <c r="BT32" s="669"/>
      <c r="BU32" s="669"/>
      <c r="BV32" s="669"/>
      <c r="BW32" s="669"/>
      <c r="BX32" s="636">
        <v>99.5</v>
      </c>
      <c r="BY32" s="686"/>
      <c r="BZ32" s="686"/>
      <c r="CA32" s="686"/>
      <c r="CB32" s="687"/>
      <c r="CD32" s="682"/>
      <c r="CE32" s="683"/>
      <c r="CF32" s="645" t="s">
        <v>315</v>
      </c>
      <c r="CG32" s="646"/>
      <c r="CH32" s="646"/>
      <c r="CI32" s="646"/>
      <c r="CJ32" s="646"/>
      <c r="CK32" s="646"/>
      <c r="CL32" s="646"/>
      <c r="CM32" s="646"/>
      <c r="CN32" s="646"/>
      <c r="CO32" s="646"/>
      <c r="CP32" s="646"/>
      <c r="CQ32" s="647"/>
      <c r="CR32" s="630" t="s">
        <v>225</v>
      </c>
      <c r="CS32" s="631"/>
      <c r="CT32" s="631"/>
      <c r="CU32" s="631"/>
      <c r="CV32" s="631"/>
      <c r="CW32" s="631"/>
      <c r="CX32" s="631"/>
      <c r="CY32" s="632"/>
      <c r="CZ32" s="635" t="s">
        <v>225</v>
      </c>
      <c r="DA32" s="663"/>
      <c r="DB32" s="663"/>
      <c r="DC32" s="671"/>
      <c r="DD32" s="639" t="s">
        <v>225</v>
      </c>
      <c r="DE32" s="631"/>
      <c r="DF32" s="631"/>
      <c r="DG32" s="631"/>
      <c r="DH32" s="631"/>
      <c r="DI32" s="631"/>
      <c r="DJ32" s="631"/>
      <c r="DK32" s="632"/>
      <c r="DL32" s="639" t="s">
        <v>231</v>
      </c>
      <c r="DM32" s="631"/>
      <c r="DN32" s="631"/>
      <c r="DO32" s="631"/>
      <c r="DP32" s="631"/>
      <c r="DQ32" s="631"/>
      <c r="DR32" s="631"/>
      <c r="DS32" s="631"/>
      <c r="DT32" s="631"/>
      <c r="DU32" s="631"/>
      <c r="DV32" s="632"/>
      <c r="DW32" s="635" t="s">
        <v>225</v>
      </c>
      <c r="DX32" s="663"/>
      <c r="DY32" s="663"/>
      <c r="DZ32" s="663"/>
      <c r="EA32" s="663"/>
      <c r="EB32" s="663"/>
      <c r="EC32" s="664"/>
    </row>
    <row r="33" spans="2:133" ht="11.25" customHeight="1" x14ac:dyDescent="0.15">
      <c r="B33" s="665" t="s">
        <v>316</v>
      </c>
      <c r="C33" s="666"/>
      <c r="D33" s="666"/>
      <c r="E33" s="666"/>
      <c r="F33" s="666"/>
      <c r="G33" s="666"/>
      <c r="H33" s="666"/>
      <c r="I33" s="666"/>
      <c r="J33" s="666"/>
      <c r="K33" s="666"/>
      <c r="L33" s="666"/>
      <c r="M33" s="666"/>
      <c r="N33" s="666"/>
      <c r="O33" s="666"/>
      <c r="P33" s="666"/>
      <c r="Q33" s="667"/>
      <c r="R33" s="630" t="s">
        <v>231</v>
      </c>
      <c r="S33" s="631"/>
      <c r="T33" s="631"/>
      <c r="U33" s="631"/>
      <c r="V33" s="631"/>
      <c r="W33" s="631"/>
      <c r="X33" s="631"/>
      <c r="Y33" s="632"/>
      <c r="Z33" s="633" t="s">
        <v>231</v>
      </c>
      <c r="AA33" s="633"/>
      <c r="AB33" s="633"/>
      <c r="AC33" s="633"/>
      <c r="AD33" s="634" t="s">
        <v>225</v>
      </c>
      <c r="AE33" s="634"/>
      <c r="AF33" s="634"/>
      <c r="AG33" s="634"/>
      <c r="AH33" s="634"/>
      <c r="AI33" s="634"/>
      <c r="AJ33" s="634"/>
      <c r="AK33" s="634"/>
      <c r="AL33" s="635" t="s">
        <v>225</v>
      </c>
      <c r="AM33" s="636"/>
      <c r="AN33" s="636"/>
      <c r="AO33" s="637"/>
      <c r="AP33" s="693"/>
      <c r="AQ33" s="694"/>
      <c r="AR33" s="694"/>
      <c r="AS33" s="694"/>
      <c r="AT33" s="697"/>
      <c r="AU33" s="218"/>
      <c r="AV33" s="218"/>
      <c r="AW33" s="218"/>
      <c r="AX33" s="673" t="s">
        <v>317</v>
      </c>
      <c r="AY33" s="674"/>
      <c r="AZ33" s="674"/>
      <c r="BA33" s="674"/>
      <c r="BB33" s="674"/>
      <c r="BC33" s="674"/>
      <c r="BD33" s="674"/>
      <c r="BE33" s="674"/>
      <c r="BF33" s="675"/>
      <c r="BG33" s="699">
        <v>99.5</v>
      </c>
      <c r="BH33" s="700"/>
      <c r="BI33" s="700"/>
      <c r="BJ33" s="700"/>
      <c r="BK33" s="700"/>
      <c r="BL33" s="700"/>
      <c r="BM33" s="701">
        <v>99.1</v>
      </c>
      <c r="BN33" s="700"/>
      <c r="BO33" s="700"/>
      <c r="BP33" s="700"/>
      <c r="BQ33" s="702"/>
      <c r="BR33" s="699">
        <v>99.1</v>
      </c>
      <c r="BS33" s="700"/>
      <c r="BT33" s="700"/>
      <c r="BU33" s="700"/>
      <c r="BV33" s="700"/>
      <c r="BW33" s="700"/>
      <c r="BX33" s="701">
        <v>98.9</v>
      </c>
      <c r="BY33" s="700"/>
      <c r="BZ33" s="700"/>
      <c r="CA33" s="700"/>
      <c r="CB33" s="702"/>
      <c r="CD33" s="645" t="s">
        <v>318</v>
      </c>
      <c r="CE33" s="646"/>
      <c r="CF33" s="646"/>
      <c r="CG33" s="646"/>
      <c r="CH33" s="646"/>
      <c r="CI33" s="646"/>
      <c r="CJ33" s="646"/>
      <c r="CK33" s="646"/>
      <c r="CL33" s="646"/>
      <c r="CM33" s="646"/>
      <c r="CN33" s="646"/>
      <c r="CO33" s="646"/>
      <c r="CP33" s="646"/>
      <c r="CQ33" s="647"/>
      <c r="CR33" s="630">
        <v>2941267</v>
      </c>
      <c r="CS33" s="669"/>
      <c r="CT33" s="669"/>
      <c r="CU33" s="669"/>
      <c r="CV33" s="669"/>
      <c r="CW33" s="669"/>
      <c r="CX33" s="669"/>
      <c r="CY33" s="670"/>
      <c r="CZ33" s="635">
        <v>47.5</v>
      </c>
      <c r="DA33" s="663"/>
      <c r="DB33" s="663"/>
      <c r="DC33" s="671"/>
      <c r="DD33" s="639">
        <v>2538018</v>
      </c>
      <c r="DE33" s="669"/>
      <c r="DF33" s="669"/>
      <c r="DG33" s="669"/>
      <c r="DH33" s="669"/>
      <c r="DI33" s="669"/>
      <c r="DJ33" s="669"/>
      <c r="DK33" s="670"/>
      <c r="DL33" s="639">
        <v>1632987</v>
      </c>
      <c r="DM33" s="669"/>
      <c r="DN33" s="669"/>
      <c r="DO33" s="669"/>
      <c r="DP33" s="669"/>
      <c r="DQ33" s="669"/>
      <c r="DR33" s="669"/>
      <c r="DS33" s="669"/>
      <c r="DT33" s="669"/>
      <c r="DU33" s="669"/>
      <c r="DV33" s="670"/>
      <c r="DW33" s="635">
        <v>38.299999999999997</v>
      </c>
      <c r="DX33" s="663"/>
      <c r="DY33" s="663"/>
      <c r="DZ33" s="663"/>
      <c r="EA33" s="663"/>
      <c r="EB33" s="663"/>
      <c r="EC33" s="664"/>
    </row>
    <row r="34" spans="2:133" ht="11.25" customHeight="1" x14ac:dyDescent="0.15">
      <c r="B34" s="627" t="s">
        <v>319</v>
      </c>
      <c r="C34" s="628"/>
      <c r="D34" s="628"/>
      <c r="E34" s="628"/>
      <c r="F34" s="628"/>
      <c r="G34" s="628"/>
      <c r="H34" s="628"/>
      <c r="I34" s="628"/>
      <c r="J34" s="628"/>
      <c r="K34" s="628"/>
      <c r="L34" s="628"/>
      <c r="M34" s="628"/>
      <c r="N34" s="628"/>
      <c r="O34" s="628"/>
      <c r="P34" s="628"/>
      <c r="Q34" s="629"/>
      <c r="R34" s="630">
        <v>398065</v>
      </c>
      <c r="S34" s="631"/>
      <c r="T34" s="631"/>
      <c r="U34" s="631"/>
      <c r="V34" s="631"/>
      <c r="W34" s="631"/>
      <c r="X34" s="631"/>
      <c r="Y34" s="632"/>
      <c r="Z34" s="633">
        <v>6.1</v>
      </c>
      <c r="AA34" s="633"/>
      <c r="AB34" s="633"/>
      <c r="AC34" s="633"/>
      <c r="AD34" s="634" t="s">
        <v>225</v>
      </c>
      <c r="AE34" s="634"/>
      <c r="AF34" s="634"/>
      <c r="AG34" s="634"/>
      <c r="AH34" s="634"/>
      <c r="AI34" s="634"/>
      <c r="AJ34" s="634"/>
      <c r="AK34" s="634"/>
      <c r="AL34" s="635" t="s">
        <v>231</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320</v>
      </c>
      <c r="CE34" s="646"/>
      <c r="CF34" s="646"/>
      <c r="CG34" s="646"/>
      <c r="CH34" s="646"/>
      <c r="CI34" s="646"/>
      <c r="CJ34" s="646"/>
      <c r="CK34" s="646"/>
      <c r="CL34" s="646"/>
      <c r="CM34" s="646"/>
      <c r="CN34" s="646"/>
      <c r="CO34" s="646"/>
      <c r="CP34" s="646"/>
      <c r="CQ34" s="647"/>
      <c r="CR34" s="630">
        <v>805417</v>
      </c>
      <c r="CS34" s="631"/>
      <c r="CT34" s="631"/>
      <c r="CU34" s="631"/>
      <c r="CV34" s="631"/>
      <c r="CW34" s="631"/>
      <c r="CX34" s="631"/>
      <c r="CY34" s="632"/>
      <c r="CZ34" s="635">
        <v>13</v>
      </c>
      <c r="DA34" s="663"/>
      <c r="DB34" s="663"/>
      <c r="DC34" s="671"/>
      <c r="DD34" s="639">
        <v>623780</v>
      </c>
      <c r="DE34" s="631"/>
      <c r="DF34" s="631"/>
      <c r="DG34" s="631"/>
      <c r="DH34" s="631"/>
      <c r="DI34" s="631"/>
      <c r="DJ34" s="631"/>
      <c r="DK34" s="632"/>
      <c r="DL34" s="639">
        <v>551316</v>
      </c>
      <c r="DM34" s="631"/>
      <c r="DN34" s="631"/>
      <c r="DO34" s="631"/>
      <c r="DP34" s="631"/>
      <c r="DQ34" s="631"/>
      <c r="DR34" s="631"/>
      <c r="DS34" s="631"/>
      <c r="DT34" s="631"/>
      <c r="DU34" s="631"/>
      <c r="DV34" s="632"/>
      <c r="DW34" s="635">
        <v>12.9</v>
      </c>
      <c r="DX34" s="663"/>
      <c r="DY34" s="663"/>
      <c r="DZ34" s="663"/>
      <c r="EA34" s="663"/>
      <c r="EB34" s="663"/>
      <c r="EC34" s="664"/>
    </row>
    <row r="35" spans="2:133" ht="11.25" customHeight="1" x14ac:dyDescent="0.15">
      <c r="B35" s="627" t="s">
        <v>321</v>
      </c>
      <c r="C35" s="628"/>
      <c r="D35" s="628"/>
      <c r="E35" s="628"/>
      <c r="F35" s="628"/>
      <c r="G35" s="628"/>
      <c r="H35" s="628"/>
      <c r="I35" s="628"/>
      <c r="J35" s="628"/>
      <c r="K35" s="628"/>
      <c r="L35" s="628"/>
      <c r="M35" s="628"/>
      <c r="N35" s="628"/>
      <c r="O35" s="628"/>
      <c r="P35" s="628"/>
      <c r="Q35" s="629"/>
      <c r="R35" s="630">
        <v>48278</v>
      </c>
      <c r="S35" s="631"/>
      <c r="T35" s="631"/>
      <c r="U35" s="631"/>
      <c r="V35" s="631"/>
      <c r="W35" s="631"/>
      <c r="X35" s="631"/>
      <c r="Y35" s="632"/>
      <c r="Z35" s="633">
        <v>0.7</v>
      </c>
      <c r="AA35" s="633"/>
      <c r="AB35" s="633"/>
      <c r="AC35" s="633"/>
      <c r="AD35" s="634">
        <v>14891</v>
      </c>
      <c r="AE35" s="634"/>
      <c r="AF35" s="634"/>
      <c r="AG35" s="634"/>
      <c r="AH35" s="634"/>
      <c r="AI35" s="634"/>
      <c r="AJ35" s="634"/>
      <c r="AK35" s="634"/>
      <c r="AL35" s="635">
        <v>0.4</v>
      </c>
      <c r="AM35" s="636"/>
      <c r="AN35" s="636"/>
      <c r="AO35" s="637"/>
      <c r="AP35" s="221"/>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74476</v>
      </c>
      <c r="CS35" s="669"/>
      <c r="CT35" s="669"/>
      <c r="CU35" s="669"/>
      <c r="CV35" s="669"/>
      <c r="CW35" s="669"/>
      <c r="CX35" s="669"/>
      <c r="CY35" s="670"/>
      <c r="CZ35" s="635">
        <v>1.2</v>
      </c>
      <c r="DA35" s="663"/>
      <c r="DB35" s="663"/>
      <c r="DC35" s="671"/>
      <c r="DD35" s="639">
        <v>67612</v>
      </c>
      <c r="DE35" s="669"/>
      <c r="DF35" s="669"/>
      <c r="DG35" s="669"/>
      <c r="DH35" s="669"/>
      <c r="DI35" s="669"/>
      <c r="DJ35" s="669"/>
      <c r="DK35" s="670"/>
      <c r="DL35" s="639">
        <v>67612</v>
      </c>
      <c r="DM35" s="669"/>
      <c r="DN35" s="669"/>
      <c r="DO35" s="669"/>
      <c r="DP35" s="669"/>
      <c r="DQ35" s="669"/>
      <c r="DR35" s="669"/>
      <c r="DS35" s="669"/>
      <c r="DT35" s="669"/>
      <c r="DU35" s="669"/>
      <c r="DV35" s="670"/>
      <c r="DW35" s="635">
        <v>1.6</v>
      </c>
      <c r="DX35" s="663"/>
      <c r="DY35" s="663"/>
      <c r="DZ35" s="663"/>
      <c r="EA35" s="663"/>
      <c r="EB35" s="663"/>
      <c r="EC35" s="664"/>
    </row>
    <row r="36" spans="2:133" ht="11.25" customHeight="1" x14ac:dyDescent="0.15">
      <c r="B36" s="627" t="s">
        <v>325</v>
      </c>
      <c r="C36" s="628"/>
      <c r="D36" s="628"/>
      <c r="E36" s="628"/>
      <c r="F36" s="628"/>
      <c r="G36" s="628"/>
      <c r="H36" s="628"/>
      <c r="I36" s="628"/>
      <c r="J36" s="628"/>
      <c r="K36" s="628"/>
      <c r="L36" s="628"/>
      <c r="M36" s="628"/>
      <c r="N36" s="628"/>
      <c r="O36" s="628"/>
      <c r="P36" s="628"/>
      <c r="Q36" s="629"/>
      <c r="R36" s="630">
        <v>9830</v>
      </c>
      <c r="S36" s="631"/>
      <c r="T36" s="631"/>
      <c r="U36" s="631"/>
      <c r="V36" s="631"/>
      <c r="W36" s="631"/>
      <c r="X36" s="631"/>
      <c r="Y36" s="632"/>
      <c r="Z36" s="633">
        <v>0.1</v>
      </c>
      <c r="AA36" s="633"/>
      <c r="AB36" s="633"/>
      <c r="AC36" s="633"/>
      <c r="AD36" s="634" t="s">
        <v>231</v>
      </c>
      <c r="AE36" s="634"/>
      <c r="AF36" s="634"/>
      <c r="AG36" s="634"/>
      <c r="AH36" s="634"/>
      <c r="AI36" s="634"/>
      <c r="AJ36" s="634"/>
      <c r="AK36" s="634"/>
      <c r="AL36" s="635" t="s">
        <v>231</v>
      </c>
      <c r="AM36" s="636"/>
      <c r="AN36" s="636"/>
      <c r="AO36" s="637"/>
      <c r="AP36" s="221"/>
      <c r="AQ36" s="703" t="s">
        <v>326</v>
      </c>
      <c r="AR36" s="704"/>
      <c r="AS36" s="704"/>
      <c r="AT36" s="704"/>
      <c r="AU36" s="704"/>
      <c r="AV36" s="704"/>
      <c r="AW36" s="704"/>
      <c r="AX36" s="704"/>
      <c r="AY36" s="705"/>
      <c r="AZ36" s="619">
        <v>581559</v>
      </c>
      <c r="BA36" s="620"/>
      <c r="BB36" s="620"/>
      <c r="BC36" s="620"/>
      <c r="BD36" s="620"/>
      <c r="BE36" s="620"/>
      <c r="BF36" s="706"/>
      <c r="BG36" s="641" t="s">
        <v>327</v>
      </c>
      <c r="BH36" s="642"/>
      <c r="BI36" s="642"/>
      <c r="BJ36" s="642"/>
      <c r="BK36" s="642"/>
      <c r="BL36" s="642"/>
      <c r="BM36" s="642"/>
      <c r="BN36" s="642"/>
      <c r="BO36" s="642"/>
      <c r="BP36" s="642"/>
      <c r="BQ36" s="642"/>
      <c r="BR36" s="642"/>
      <c r="BS36" s="642"/>
      <c r="BT36" s="642"/>
      <c r="BU36" s="643"/>
      <c r="BV36" s="619">
        <v>110459</v>
      </c>
      <c r="BW36" s="620"/>
      <c r="BX36" s="620"/>
      <c r="BY36" s="620"/>
      <c r="BZ36" s="620"/>
      <c r="CA36" s="620"/>
      <c r="CB36" s="706"/>
      <c r="CD36" s="645" t="s">
        <v>328</v>
      </c>
      <c r="CE36" s="646"/>
      <c r="CF36" s="646"/>
      <c r="CG36" s="646"/>
      <c r="CH36" s="646"/>
      <c r="CI36" s="646"/>
      <c r="CJ36" s="646"/>
      <c r="CK36" s="646"/>
      <c r="CL36" s="646"/>
      <c r="CM36" s="646"/>
      <c r="CN36" s="646"/>
      <c r="CO36" s="646"/>
      <c r="CP36" s="646"/>
      <c r="CQ36" s="647"/>
      <c r="CR36" s="630">
        <v>1014467</v>
      </c>
      <c r="CS36" s="631"/>
      <c r="CT36" s="631"/>
      <c r="CU36" s="631"/>
      <c r="CV36" s="631"/>
      <c r="CW36" s="631"/>
      <c r="CX36" s="631"/>
      <c r="CY36" s="632"/>
      <c r="CZ36" s="635">
        <v>16.399999999999999</v>
      </c>
      <c r="DA36" s="663"/>
      <c r="DB36" s="663"/>
      <c r="DC36" s="671"/>
      <c r="DD36" s="639">
        <v>923263</v>
      </c>
      <c r="DE36" s="631"/>
      <c r="DF36" s="631"/>
      <c r="DG36" s="631"/>
      <c r="DH36" s="631"/>
      <c r="DI36" s="631"/>
      <c r="DJ36" s="631"/>
      <c r="DK36" s="632"/>
      <c r="DL36" s="639">
        <v>624374</v>
      </c>
      <c r="DM36" s="631"/>
      <c r="DN36" s="631"/>
      <c r="DO36" s="631"/>
      <c r="DP36" s="631"/>
      <c r="DQ36" s="631"/>
      <c r="DR36" s="631"/>
      <c r="DS36" s="631"/>
      <c r="DT36" s="631"/>
      <c r="DU36" s="631"/>
      <c r="DV36" s="632"/>
      <c r="DW36" s="635">
        <v>14.6</v>
      </c>
      <c r="DX36" s="663"/>
      <c r="DY36" s="663"/>
      <c r="DZ36" s="663"/>
      <c r="EA36" s="663"/>
      <c r="EB36" s="663"/>
      <c r="EC36" s="664"/>
    </row>
    <row r="37" spans="2:133" ht="11.25" customHeight="1" x14ac:dyDescent="0.15">
      <c r="B37" s="627" t="s">
        <v>329</v>
      </c>
      <c r="C37" s="628"/>
      <c r="D37" s="628"/>
      <c r="E37" s="628"/>
      <c r="F37" s="628"/>
      <c r="G37" s="628"/>
      <c r="H37" s="628"/>
      <c r="I37" s="628"/>
      <c r="J37" s="628"/>
      <c r="K37" s="628"/>
      <c r="L37" s="628"/>
      <c r="M37" s="628"/>
      <c r="N37" s="628"/>
      <c r="O37" s="628"/>
      <c r="P37" s="628"/>
      <c r="Q37" s="629"/>
      <c r="R37" s="630">
        <v>112101</v>
      </c>
      <c r="S37" s="631"/>
      <c r="T37" s="631"/>
      <c r="U37" s="631"/>
      <c r="V37" s="631"/>
      <c r="W37" s="631"/>
      <c r="X37" s="631"/>
      <c r="Y37" s="632"/>
      <c r="Z37" s="633">
        <v>1.7</v>
      </c>
      <c r="AA37" s="633"/>
      <c r="AB37" s="633"/>
      <c r="AC37" s="633"/>
      <c r="AD37" s="634" t="s">
        <v>231</v>
      </c>
      <c r="AE37" s="634"/>
      <c r="AF37" s="634"/>
      <c r="AG37" s="634"/>
      <c r="AH37" s="634"/>
      <c r="AI37" s="634"/>
      <c r="AJ37" s="634"/>
      <c r="AK37" s="634"/>
      <c r="AL37" s="635" t="s">
        <v>225</v>
      </c>
      <c r="AM37" s="636"/>
      <c r="AN37" s="636"/>
      <c r="AO37" s="637"/>
      <c r="AQ37" s="707" t="s">
        <v>330</v>
      </c>
      <c r="AR37" s="708"/>
      <c r="AS37" s="708"/>
      <c r="AT37" s="708"/>
      <c r="AU37" s="708"/>
      <c r="AV37" s="708"/>
      <c r="AW37" s="708"/>
      <c r="AX37" s="708"/>
      <c r="AY37" s="709"/>
      <c r="AZ37" s="630">
        <v>84623</v>
      </c>
      <c r="BA37" s="631"/>
      <c r="BB37" s="631"/>
      <c r="BC37" s="631"/>
      <c r="BD37" s="669"/>
      <c r="BE37" s="669"/>
      <c r="BF37" s="687"/>
      <c r="BG37" s="645" t="s">
        <v>331</v>
      </c>
      <c r="BH37" s="646"/>
      <c r="BI37" s="646"/>
      <c r="BJ37" s="646"/>
      <c r="BK37" s="646"/>
      <c r="BL37" s="646"/>
      <c r="BM37" s="646"/>
      <c r="BN37" s="646"/>
      <c r="BO37" s="646"/>
      <c r="BP37" s="646"/>
      <c r="BQ37" s="646"/>
      <c r="BR37" s="646"/>
      <c r="BS37" s="646"/>
      <c r="BT37" s="646"/>
      <c r="BU37" s="647"/>
      <c r="BV37" s="630">
        <v>100868</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445111</v>
      </c>
      <c r="CS37" s="669"/>
      <c r="CT37" s="669"/>
      <c r="CU37" s="669"/>
      <c r="CV37" s="669"/>
      <c r="CW37" s="669"/>
      <c r="CX37" s="669"/>
      <c r="CY37" s="670"/>
      <c r="CZ37" s="635">
        <v>7.2</v>
      </c>
      <c r="DA37" s="663"/>
      <c r="DB37" s="663"/>
      <c r="DC37" s="671"/>
      <c r="DD37" s="639">
        <v>445111</v>
      </c>
      <c r="DE37" s="669"/>
      <c r="DF37" s="669"/>
      <c r="DG37" s="669"/>
      <c r="DH37" s="669"/>
      <c r="DI37" s="669"/>
      <c r="DJ37" s="669"/>
      <c r="DK37" s="670"/>
      <c r="DL37" s="639">
        <v>387775</v>
      </c>
      <c r="DM37" s="669"/>
      <c r="DN37" s="669"/>
      <c r="DO37" s="669"/>
      <c r="DP37" s="669"/>
      <c r="DQ37" s="669"/>
      <c r="DR37" s="669"/>
      <c r="DS37" s="669"/>
      <c r="DT37" s="669"/>
      <c r="DU37" s="669"/>
      <c r="DV37" s="670"/>
      <c r="DW37" s="635">
        <v>9.1</v>
      </c>
      <c r="DX37" s="663"/>
      <c r="DY37" s="663"/>
      <c r="DZ37" s="663"/>
      <c r="EA37" s="663"/>
      <c r="EB37" s="663"/>
      <c r="EC37" s="664"/>
    </row>
    <row r="38" spans="2:133" ht="11.25" customHeight="1" x14ac:dyDescent="0.15">
      <c r="B38" s="627" t="s">
        <v>333</v>
      </c>
      <c r="C38" s="628"/>
      <c r="D38" s="628"/>
      <c r="E38" s="628"/>
      <c r="F38" s="628"/>
      <c r="G38" s="628"/>
      <c r="H38" s="628"/>
      <c r="I38" s="628"/>
      <c r="J38" s="628"/>
      <c r="K38" s="628"/>
      <c r="L38" s="628"/>
      <c r="M38" s="628"/>
      <c r="N38" s="628"/>
      <c r="O38" s="628"/>
      <c r="P38" s="628"/>
      <c r="Q38" s="629"/>
      <c r="R38" s="630">
        <v>305640</v>
      </c>
      <c r="S38" s="631"/>
      <c r="T38" s="631"/>
      <c r="U38" s="631"/>
      <c r="V38" s="631"/>
      <c r="W38" s="631"/>
      <c r="X38" s="631"/>
      <c r="Y38" s="632"/>
      <c r="Z38" s="633">
        <v>4.7</v>
      </c>
      <c r="AA38" s="633"/>
      <c r="AB38" s="633"/>
      <c r="AC38" s="633"/>
      <c r="AD38" s="634" t="s">
        <v>225</v>
      </c>
      <c r="AE38" s="634"/>
      <c r="AF38" s="634"/>
      <c r="AG38" s="634"/>
      <c r="AH38" s="634"/>
      <c r="AI38" s="634"/>
      <c r="AJ38" s="634"/>
      <c r="AK38" s="634"/>
      <c r="AL38" s="635" t="s">
        <v>225</v>
      </c>
      <c r="AM38" s="636"/>
      <c r="AN38" s="636"/>
      <c r="AO38" s="637"/>
      <c r="AQ38" s="707" t="s">
        <v>334</v>
      </c>
      <c r="AR38" s="708"/>
      <c r="AS38" s="708"/>
      <c r="AT38" s="708"/>
      <c r="AU38" s="708"/>
      <c r="AV38" s="708"/>
      <c r="AW38" s="708"/>
      <c r="AX38" s="708"/>
      <c r="AY38" s="709"/>
      <c r="AZ38" s="630">
        <v>40214</v>
      </c>
      <c r="BA38" s="631"/>
      <c r="BB38" s="631"/>
      <c r="BC38" s="631"/>
      <c r="BD38" s="669"/>
      <c r="BE38" s="669"/>
      <c r="BF38" s="687"/>
      <c r="BG38" s="645" t="s">
        <v>335</v>
      </c>
      <c r="BH38" s="646"/>
      <c r="BI38" s="646"/>
      <c r="BJ38" s="646"/>
      <c r="BK38" s="646"/>
      <c r="BL38" s="646"/>
      <c r="BM38" s="646"/>
      <c r="BN38" s="646"/>
      <c r="BO38" s="646"/>
      <c r="BP38" s="646"/>
      <c r="BQ38" s="646"/>
      <c r="BR38" s="646"/>
      <c r="BS38" s="646"/>
      <c r="BT38" s="646"/>
      <c r="BU38" s="647"/>
      <c r="BV38" s="630">
        <v>1917</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496936</v>
      </c>
      <c r="CS38" s="631"/>
      <c r="CT38" s="631"/>
      <c r="CU38" s="631"/>
      <c r="CV38" s="631"/>
      <c r="CW38" s="631"/>
      <c r="CX38" s="631"/>
      <c r="CY38" s="632"/>
      <c r="CZ38" s="635">
        <v>8</v>
      </c>
      <c r="DA38" s="663"/>
      <c r="DB38" s="663"/>
      <c r="DC38" s="671"/>
      <c r="DD38" s="639">
        <v>417883</v>
      </c>
      <c r="DE38" s="631"/>
      <c r="DF38" s="631"/>
      <c r="DG38" s="631"/>
      <c r="DH38" s="631"/>
      <c r="DI38" s="631"/>
      <c r="DJ38" s="631"/>
      <c r="DK38" s="632"/>
      <c r="DL38" s="639">
        <v>389685</v>
      </c>
      <c r="DM38" s="631"/>
      <c r="DN38" s="631"/>
      <c r="DO38" s="631"/>
      <c r="DP38" s="631"/>
      <c r="DQ38" s="631"/>
      <c r="DR38" s="631"/>
      <c r="DS38" s="631"/>
      <c r="DT38" s="631"/>
      <c r="DU38" s="631"/>
      <c r="DV38" s="632"/>
      <c r="DW38" s="635">
        <v>9.1</v>
      </c>
      <c r="DX38" s="663"/>
      <c r="DY38" s="663"/>
      <c r="DZ38" s="663"/>
      <c r="EA38" s="663"/>
      <c r="EB38" s="663"/>
      <c r="EC38" s="664"/>
    </row>
    <row r="39" spans="2:133" ht="11.25" customHeight="1" x14ac:dyDescent="0.15">
      <c r="B39" s="627" t="s">
        <v>337</v>
      </c>
      <c r="C39" s="628"/>
      <c r="D39" s="628"/>
      <c r="E39" s="628"/>
      <c r="F39" s="628"/>
      <c r="G39" s="628"/>
      <c r="H39" s="628"/>
      <c r="I39" s="628"/>
      <c r="J39" s="628"/>
      <c r="K39" s="628"/>
      <c r="L39" s="628"/>
      <c r="M39" s="628"/>
      <c r="N39" s="628"/>
      <c r="O39" s="628"/>
      <c r="P39" s="628"/>
      <c r="Q39" s="629"/>
      <c r="R39" s="630">
        <v>94550</v>
      </c>
      <c r="S39" s="631"/>
      <c r="T39" s="631"/>
      <c r="U39" s="631"/>
      <c r="V39" s="631"/>
      <c r="W39" s="631"/>
      <c r="X39" s="631"/>
      <c r="Y39" s="632"/>
      <c r="Z39" s="633">
        <v>1.4</v>
      </c>
      <c r="AA39" s="633"/>
      <c r="AB39" s="633"/>
      <c r="AC39" s="633"/>
      <c r="AD39" s="634" t="s">
        <v>231</v>
      </c>
      <c r="AE39" s="634"/>
      <c r="AF39" s="634"/>
      <c r="AG39" s="634"/>
      <c r="AH39" s="634"/>
      <c r="AI39" s="634"/>
      <c r="AJ39" s="634"/>
      <c r="AK39" s="634"/>
      <c r="AL39" s="635" t="s">
        <v>225</v>
      </c>
      <c r="AM39" s="636"/>
      <c r="AN39" s="636"/>
      <c r="AO39" s="637"/>
      <c r="AQ39" s="707" t="s">
        <v>338</v>
      </c>
      <c r="AR39" s="708"/>
      <c r="AS39" s="708"/>
      <c r="AT39" s="708"/>
      <c r="AU39" s="708"/>
      <c r="AV39" s="708"/>
      <c r="AW39" s="708"/>
      <c r="AX39" s="708"/>
      <c r="AY39" s="709"/>
      <c r="AZ39" s="630" t="s">
        <v>231</v>
      </c>
      <c r="BA39" s="631"/>
      <c r="BB39" s="631"/>
      <c r="BC39" s="631"/>
      <c r="BD39" s="669"/>
      <c r="BE39" s="669"/>
      <c r="BF39" s="687"/>
      <c r="BG39" s="645" t="s">
        <v>339</v>
      </c>
      <c r="BH39" s="646"/>
      <c r="BI39" s="646"/>
      <c r="BJ39" s="646"/>
      <c r="BK39" s="646"/>
      <c r="BL39" s="646"/>
      <c r="BM39" s="646"/>
      <c r="BN39" s="646"/>
      <c r="BO39" s="646"/>
      <c r="BP39" s="646"/>
      <c r="BQ39" s="646"/>
      <c r="BR39" s="646"/>
      <c r="BS39" s="646"/>
      <c r="BT39" s="646"/>
      <c r="BU39" s="647"/>
      <c r="BV39" s="630">
        <v>3017</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529535</v>
      </c>
      <c r="CS39" s="669"/>
      <c r="CT39" s="669"/>
      <c r="CU39" s="669"/>
      <c r="CV39" s="669"/>
      <c r="CW39" s="669"/>
      <c r="CX39" s="669"/>
      <c r="CY39" s="670"/>
      <c r="CZ39" s="635">
        <v>8.6</v>
      </c>
      <c r="DA39" s="663"/>
      <c r="DB39" s="663"/>
      <c r="DC39" s="671"/>
      <c r="DD39" s="639">
        <v>494284</v>
      </c>
      <c r="DE39" s="669"/>
      <c r="DF39" s="669"/>
      <c r="DG39" s="669"/>
      <c r="DH39" s="669"/>
      <c r="DI39" s="669"/>
      <c r="DJ39" s="669"/>
      <c r="DK39" s="670"/>
      <c r="DL39" s="639" t="s">
        <v>231</v>
      </c>
      <c r="DM39" s="669"/>
      <c r="DN39" s="669"/>
      <c r="DO39" s="669"/>
      <c r="DP39" s="669"/>
      <c r="DQ39" s="669"/>
      <c r="DR39" s="669"/>
      <c r="DS39" s="669"/>
      <c r="DT39" s="669"/>
      <c r="DU39" s="669"/>
      <c r="DV39" s="670"/>
      <c r="DW39" s="635" t="s">
        <v>231</v>
      </c>
      <c r="DX39" s="663"/>
      <c r="DY39" s="663"/>
      <c r="DZ39" s="663"/>
      <c r="EA39" s="663"/>
      <c r="EB39" s="663"/>
      <c r="EC39" s="664"/>
    </row>
    <row r="40" spans="2:133" ht="11.25" customHeight="1" x14ac:dyDescent="0.15">
      <c r="B40" s="627" t="s">
        <v>341</v>
      </c>
      <c r="C40" s="628"/>
      <c r="D40" s="628"/>
      <c r="E40" s="628"/>
      <c r="F40" s="628"/>
      <c r="G40" s="628"/>
      <c r="H40" s="628"/>
      <c r="I40" s="628"/>
      <c r="J40" s="628"/>
      <c r="K40" s="628"/>
      <c r="L40" s="628"/>
      <c r="M40" s="628"/>
      <c r="N40" s="628"/>
      <c r="O40" s="628"/>
      <c r="P40" s="628"/>
      <c r="Q40" s="629"/>
      <c r="R40" s="630">
        <v>284089</v>
      </c>
      <c r="S40" s="631"/>
      <c r="T40" s="631"/>
      <c r="U40" s="631"/>
      <c r="V40" s="631"/>
      <c r="W40" s="631"/>
      <c r="X40" s="631"/>
      <c r="Y40" s="632"/>
      <c r="Z40" s="633">
        <v>4.3</v>
      </c>
      <c r="AA40" s="633"/>
      <c r="AB40" s="633"/>
      <c r="AC40" s="633"/>
      <c r="AD40" s="634" t="s">
        <v>225</v>
      </c>
      <c r="AE40" s="634"/>
      <c r="AF40" s="634"/>
      <c r="AG40" s="634"/>
      <c r="AH40" s="634"/>
      <c r="AI40" s="634"/>
      <c r="AJ40" s="634"/>
      <c r="AK40" s="634"/>
      <c r="AL40" s="635" t="s">
        <v>225</v>
      </c>
      <c r="AM40" s="636"/>
      <c r="AN40" s="636"/>
      <c r="AO40" s="637"/>
      <c r="AQ40" s="707" t="s">
        <v>342</v>
      </c>
      <c r="AR40" s="708"/>
      <c r="AS40" s="708"/>
      <c r="AT40" s="708"/>
      <c r="AU40" s="708"/>
      <c r="AV40" s="708"/>
      <c r="AW40" s="708"/>
      <c r="AX40" s="708"/>
      <c r="AY40" s="709"/>
      <c r="AZ40" s="630" t="s">
        <v>231</v>
      </c>
      <c r="BA40" s="631"/>
      <c r="BB40" s="631"/>
      <c r="BC40" s="631"/>
      <c r="BD40" s="669"/>
      <c r="BE40" s="669"/>
      <c r="BF40" s="687"/>
      <c r="BG40" s="710" t="s">
        <v>343</v>
      </c>
      <c r="BH40" s="711"/>
      <c r="BI40" s="711"/>
      <c r="BJ40" s="711"/>
      <c r="BK40" s="711"/>
      <c r="BL40" s="222"/>
      <c r="BM40" s="646" t="s">
        <v>344</v>
      </c>
      <c r="BN40" s="646"/>
      <c r="BO40" s="646"/>
      <c r="BP40" s="646"/>
      <c r="BQ40" s="646"/>
      <c r="BR40" s="646"/>
      <c r="BS40" s="646"/>
      <c r="BT40" s="646"/>
      <c r="BU40" s="647"/>
      <c r="BV40" s="630">
        <v>77</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20436</v>
      </c>
      <c r="CS40" s="631"/>
      <c r="CT40" s="631"/>
      <c r="CU40" s="631"/>
      <c r="CV40" s="631"/>
      <c r="CW40" s="631"/>
      <c r="CX40" s="631"/>
      <c r="CY40" s="632"/>
      <c r="CZ40" s="635">
        <v>0.3</v>
      </c>
      <c r="DA40" s="663"/>
      <c r="DB40" s="663"/>
      <c r="DC40" s="671"/>
      <c r="DD40" s="639">
        <v>11196</v>
      </c>
      <c r="DE40" s="631"/>
      <c r="DF40" s="631"/>
      <c r="DG40" s="631"/>
      <c r="DH40" s="631"/>
      <c r="DI40" s="631"/>
      <c r="DJ40" s="631"/>
      <c r="DK40" s="632"/>
      <c r="DL40" s="639" t="s">
        <v>231</v>
      </c>
      <c r="DM40" s="631"/>
      <c r="DN40" s="631"/>
      <c r="DO40" s="631"/>
      <c r="DP40" s="631"/>
      <c r="DQ40" s="631"/>
      <c r="DR40" s="631"/>
      <c r="DS40" s="631"/>
      <c r="DT40" s="631"/>
      <c r="DU40" s="631"/>
      <c r="DV40" s="632"/>
      <c r="DW40" s="635" t="s">
        <v>225</v>
      </c>
      <c r="DX40" s="663"/>
      <c r="DY40" s="663"/>
      <c r="DZ40" s="663"/>
      <c r="EA40" s="663"/>
      <c r="EB40" s="663"/>
      <c r="EC40" s="664"/>
    </row>
    <row r="41" spans="2:133" ht="11.25" customHeight="1" x14ac:dyDescent="0.15">
      <c r="B41" s="627" t="s">
        <v>346</v>
      </c>
      <c r="C41" s="628"/>
      <c r="D41" s="628"/>
      <c r="E41" s="628"/>
      <c r="F41" s="628"/>
      <c r="G41" s="628"/>
      <c r="H41" s="628"/>
      <c r="I41" s="628"/>
      <c r="J41" s="628"/>
      <c r="K41" s="628"/>
      <c r="L41" s="628"/>
      <c r="M41" s="628"/>
      <c r="N41" s="628"/>
      <c r="O41" s="628"/>
      <c r="P41" s="628"/>
      <c r="Q41" s="629"/>
      <c r="R41" s="630" t="s">
        <v>225</v>
      </c>
      <c r="S41" s="631"/>
      <c r="T41" s="631"/>
      <c r="U41" s="631"/>
      <c r="V41" s="631"/>
      <c r="W41" s="631"/>
      <c r="X41" s="631"/>
      <c r="Y41" s="632"/>
      <c r="Z41" s="633" t="s">
        <v>231</v>
      </c>
      <c r="AA41" s="633"/>
      <c r="AB41" s="633"/>
      <c r="AC41" s="633"/>
      <c r="AD41" s="634" t="s">
        <v>225</v>
      </c>
      <c r="AE41" s="634"/>
      <c r="AF41" s="634"/>
      <c r="AG41" s="634"/>
      <c r="AH41" s="634"/>
      <c r="AI41" s="634"/>
      <c r="AJ41" s="634"/>
      <c r="AK41" s="634"/>
      <c r="AL41" s="635" t="s">
        <v>231</v>
      </c>
      <c r="AM41" s="636"/>
      <c r="AN41" s="636"/>
      <c r="AO41" s="637"/>
      <c r="AQ41" s="707" t="s">
        <v>347</v>
      </c>
      <c r="AR41" s="708"/>
      <c r="AS41" s="708"/>
      <c r="AT41" s="708"/>
      <c r="AU41" s="708"/>
      <c r="AV41" s="708"/>
      <c r="AW41" s="708"/>
      <c r="AX41" s="708"/>
      <c r="AY41" s="709"/>
      <c r="AZ41" s="630">
        <v>96231</v>
      </c>
      <c r="BA41" s="631"/>
      <c r="BB41" s="631"/>
      <c r="BC41" s="631"/>
      <c r="BD41" s="669"/>
      <c r="BE41" s="669"/>
      <c r="BF41" s="687"/>
      <c r="BG41" s="710"/>
      <c r="BH41" s="711"/>
      <c r="BI41" s="711"/>
      <c r="BJ41" s="711"/>
      <c r="BK41" s="711"/>
      <c r="BL41" s="222"/>
      <c r="BM41" s="646" t="s">
        <v>348</v>
      </c>
      <c r="BN41" s="646"/>
      <c r="BO41" s="646"/>
      <c r="BP41" s="646"/>
      <c r="BQ41" s="646"/>
      <c r="BR41" s="646"/>
      <c r="BS41" s="646"/>
      <c r="BT41" s="646"/>
      <c r="BU41" s="647"/>
      <c r="BV41" s="630" t="s">
        <v>231</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225</v>
      </c>
      <c r="CS41" s="669"/>
      <c r="CT41" s="669"/>
      <c r="CU41" s="669"/>
      <c r="CV41" s="669"/>
      <c r="CW41" s="669"/>
      <c r="CX41" s="669"/>
      <c r="CY41" s="670"/>
      <c r="CZ41" s="635" t="s">
        <v>225</v>
      </c>
      <c r="DA41" s="663"/>
      <c r="DB41" s="663"/>
      <c r="DC41" s="671"/>
      <c r="DD41" s="639" t="s">
        <v>225</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7" t="s">
        <v>350</v>
      </c>
      <c r="C42" s="628"/>
      <c r="D42" s="628"/>
      <c r="E42" s="628"/>
      <c r="F42" s="628"/>
      <c r="G42" s="628"/>
      <c r="H42" s="628"/>
      <c r="I42" s="628"/>
      <c r="J42" s="628"/>
      <c r="K42" s="628"/>
      <c r="L42" s="628"/>
      <c r="M42" s="628"/>
      <c r="N42" s="628"/>
      <c r="O42" s="628"/>
      <c r="P42" s="628"/>
      <c r="Q42" s="629"/>
      <c r="R42" s="630" t="s">
        <v>231</v>
      </c>
      <c r="S42" s="631"/>
      <c r="T42" s="631"/>
      <c r="U42" s="631"/>
      <c r="V42" s="631"/>
      <c r="W42" s="631"/>
      <c r="X42" s="631"/>
      <c r="Y42" s="632"/>
      <c r="Z42" s="633" t="s">
        <v>231</v>
      </c>
      <c r="AA42" s="633"/>
      <c r="AB42" s="633"/>
      <c r="AC42" s="633"/>
      <c r="AD42" s="634" t="s">
        <v>225</v>
      </c>
      <c r="AE42" s="634"/>
      <c r="AF42" s="634"/>
      <c r="AG42" s="634"/>
      <c r="AH42" s="634"/>
      <c r="AI42" s="634"/>
      <c r="AJ42" s="634"/>
      <c r="AK42" s="634"/>
      <c r="AL42" s="635" t="s">
        <v>231</v>
      </c>
      <c r="AM42" s="636"/>
      <c r="AN42" s="636"/>
      <c r="AO42" s="637"/>
      <c r="AQ42" s="714" t="s">
        <v>351</v>
      </c>
      <c r="AR42" s="715"/>
      <c r="AS42" s="715"/>
      <c r="AT42" s="715"/>
      <c r="AU42" s="715"/>
      <c r="AV42" s="715"/>
      <c r="AW42" s="715"/>
      <c r="AX42" s="715"/>
      <c r="AY42" s="716"/>
      <c r="AZ42" s="723">
        <v>360491</v>
      </c>
      <c r="BA42" s="724"/>
      <c r="BB42" s="724"/>
      <c r="BC42" s="724"/>
      <c r="BD42" s="700"/>
      <c r="BE42" s="700"/>
      <c r="BF42" s="702"/>
      <c r="BG42" s="712"/>
      <c r="BH42" s="713"/>
      <c r="BI42" s="713"/>
      <c r="BJ42" s="713"/>
      <c r="BK42" s="713"/>
      <c r="BL42" s="223"/>
      <c r="BM42" s="655" t="s">
        <v>352</v>
      </c>
      <c r="BN42" s="655"/>
      <c r="BO42" s="655"/>
      <c r="BP42" s="655"/>
      <c r="BQ42" s="655"/>
      <c r="BR42" s="655"/>
      <c r="BS42" s="655"/>
      <c r="BT42" s="655"/>
      <c r="BU42" s="656"/>
      <c r="BV42" s="723">
        <v>361</v>
      </c>
      <c r="BW42" s="724"/>
      <c r="BX42" s="724"/>
      <c r="BY42" s="724"/>
      <c r="BZ42" s="724"/>
      <c r="CA42" s="724"/>
      <c r="CB42" s="736"/>
      <c r="CD42" s="627" t="s">
        <v>353</v>
      </c>
      <c r="CE42" s="628"/>
      <c r="CF42" s="628"/>
      <c r="CG42" s="628"/>
      <c r="CH42" s="628"/>
      <c r="CI42" s="628"/>
      <c r="CJ42" s="628"/>
      <c r="CK42" s="628"/>
      <c r="CL42" s="628"/>
      <c r="CM42" s="628"/>
      <c r="CN42" s="628"/>
      <c r="CO42" s="628"/>
      <c r="CP42" s="628"/>
      <c r="CQ42" s="629"/>
      <c r="CR42" s="630">
        <v>495875</v>
      </c>
      <c r="CS42" s="669"/>
      <c r="CT42" s="669"/>
      <c r="CU42" s="669"/>
      <c r="CV42" s="669"/>
      <c r="CW42" s="669"/>
      <c r="CX42" s="669"/>
      <c r="CY42" s="670"/>
      <c r="CZ42" s="635">
        <v>8</v>
      </c>
      <c r="DA42" s="663"/>
      <c r="DB42" s="663"/>
      <c r="DC42" s="671"/>
      <c r="DD42" s="639">
        <v>299102</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7" t="s">
        <v>354</v>
      </c>
      <c r="C43" s="628"/>
      <c r="D43" s="628"/>
      <c r="E43" s="628"/>
      <c r="F43" s="628"/>
      <c r="G43" s="628"/>
      <c r="H43" s="628"/>
      <c r="I43" s="628"/>
      <c r="J43" s="628"/>
      <c r="K43" s="628"/>
      <c r="L43" s="628"/>
      <c r="M43" s="628"/>
      <c r="N43" s="628"/>
      <c r="O43" s="628"/>
      <c r="P43" s="628"/>
      <c r="Q43" s="629"/>
      <c r="R43" s="630">
        <v>209889</v>
      </c>
      <c r="S43" s="631"/>
      <c r="T43" s="631"/>
      <c r="U43" s="631"/>
      <c r="V43" s="631"/>
      <c r="W43" s="631"/>
      <c r="X43" s="631"/>
      <c r="Y43" s="632"/>
      <c r="Z43" s="633">
        <v>3.2</v>
      </c>
      <c r="AA43" s="633"/>
      <c r="AB43" s="633"/>
      <c r="AC43" s="633"/>
      <c r="AD43" s="634" t="s">
        <v>225</v>
      </c>
      <c r="AE43" s="634"/>
      <c r="AF43" s="634"/>
      <c r="AG43" s="634"/>
      <c r="AH43" s="634"/>
      <c r="AI43" s="634"/>
      <c r="AJ43" s="634"/>
      <c r="AK43" s="634"/>
      <c r="AL43" s="635" t="s">
        <v>231</v>
      </c>
      <c r="AM43" s="636"/>
      <c r="AN43" s="636"/>
      <c r="AO43" s="637"/>
      <c r="BV43" s="224"/>
      <c r="BW43" s="224"/>
      <c r="BX43" s="224"/>
      <c r="BY43" s="224"/>
      <c r="BZ43" s="224"/>
      <c r="CA43" s="224"/>
      <c r="CB43" s="224"/>
      <c r="CD43" s="627" t="s">
        <v>355</v>
      </c>
      <c r="CE43" s="628"/>
      <c r="CF43" s="628"/>
      <c r="CG43" s="628"/>
      <c r="CH43" s="628"/>
      <c r="CI43" s="628"/>
      <c r="CJ43" s="628"/>
      <c r="CK43" s="628"/>
      <c r="CL43" s="628"/>
      <c r="CM43" s="628"/>
      <c r="CN43" s="628"/>
      <c r="CO43" s="628"/>
      <c r="CP43" s="628"/>
      <c r="CQ43" s="629"/>
      <c r="CR43" s="630">
        <v>10696</v>
      </c>
      <c r="CS43" s="669"/>
      <c r="CT43" s="669"/>
      <c r="CU43" s="669"/>
      <c r="CV43" s="669"/>
      <c r="CW43" s="669"/>
      <c r="CX43" s="669"/>
      <c r="CY43" s="670"/>
      <c r="CZ43" s="635">
        <v>0.2</v>
      </c>
      <c r="DA43" s="663"/>
      <c r="DB43" s="663"/>
      <c r="DC43" s="671"/>
      <c r="DD43" s="639">
        <v>10696</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356</v>
      </c>
      <c r="C44" s="674"/>
      <c r="D44" s="674"/>
      <c r="E44" s="674"/>
      <c r="F44" s="674"/>
      <c r="G44" s="674"/>
      <c r="H44" s="674"/>
      <c r="I44" s="674"/>
      <c r="J44" s="674"/>
      <c r="K44" s="674"/>
      <c r="L44" s="674"/>
      <c r="M44" s="674"/>
      <c r="N44" s="674"/>
      <c r="O44" s="674"/>
      <c r="P44" s="674"/>
      <c r="Q44" s="675"/>
      <c r="R44" s="723">
        <v>6563093</v>
      </c>
      <c r="S44" s="724"/>
      <c r="T44" s="724"/>
      <c r="U44" s="724"/>
      <c r="V44" s="724"/>
      <c r="W44" s="724"/>
      <c r="X44" s="724"/>
      <c r="Y44" s="725"/>
      <c r="Z44" s="726">
        <v>100</v>
      </c>
      <c r="AA44" s="726"/>
      <c r="AB44" s="726"/>
      <c r="AC44" s="726"/>
      <c r="AD44" s="727">
        <v>4056442</v>
      </c>
      <c r="AE44" s="727"/>
      <c r="AF44" s="727"/>
      <c r="AG44" s="727"/>
      <c r="AH44" s="727"/>
      <c r="AI44" s="727"/>
      <c r="AJ44" s="727"/>
      <c r="AK44" s="727"/>
      <c r="AL44" s="728">
        <v>100</v>
      </c>
      <c r="AM44" s="701"/>
      <c r="AN44" s="701"/>
      <c r="AO44" s="729"/>
      <c r="CD44" s="730" t="s">
        <v>302</v>
      </c>
      <c r="CE44" s="731"/>
      <c r="CF44" s="627" t="s">
        <v>357</v>
      </c>
      <c r="CG44" s="628"/>
      <c r="CH44" s="628"/>
      <c r="CI44" s="628"/>
      <c r="CJ44" s="628"/>
      <c r="CK44" s="628"/>
      <c r="CL44" s="628"/>
      <c r="CM44" s="628"/>
      <c r="CN44" s="628"/>
      <c r="CO44" s="628"/>
      <c r="CP44" s="628"/>
      <c r="CQ44" s="629"/>
      <c r="CR44" s="630">
        <v>415510</v>
      </c>
      <c r="CS44" s="631"/>
      <c r="CT44" s="631"/>
      <c r="CU44" s="631"/>
      <c r="CV44" s="631"/>
      <c r="CW44" s="631"/>
      <c r="CX44" s="631"/>
      <c r="CY44" s="632"/>
      <c r="CZ44" s="635">
        <v>6.7</v>
      </c>
      <c r="DA44" s="636"/>
      <c r="DB44" s="636"/>
      <c r="DC44" s="648"/>
      <c r="DD44" s="639">
        <v>279259</v>
      </c>
      <c r="DE44" s="631"/>
      <c r="DF44" s="631"/>
      <c r="DG44" s="631"/>
      <c r="DH44" s="631"/>
      <c r="DI44" s="631"/>
      <c r="DJ44" s="631"/>
      <c r="DK44" s="632"/>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7" t="s">
        <v>358</v>
      </c>
      <c r="CG45" s="628"/>
      <c r="CH45" s="628"/>
      <c r="CI45" s="628"/>
      <c r="CJ45" s="628"/>
      <c r="CK45" s="628"/>
      <c r="CL45" s="628"/>
      <c r="CM45" s="628"/>
      <c r="CN45" s="628"/>
      <c r="CO45" s="628"/>
      <c r="CP45" s="628"/>
      <c r="CQ45" s="629"/>
      <c r="CR45" s="630">
        <v>161096</v>
      </c>
      <c r="CS45" s="669"/>
      <c r="CT45" s="669"/>
      <c r="CU45" s="669"/>
      <c r="CV45" s="669"/>
      <c r="CW45" s="669"/>
      <c r="CX45" s="669"/>
      <c r="CY45" s="670"/>
      <c r="CZ45" s="635">
        <v>2.6</v>
      </c>
      <c r="DA45" s="663"/>
      <c r="DB45" s="663"/>
      <c r="DC45" s="671"/>
      <c r="DD45" s="639">
        <v>74689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7" t="s">
        <v>360</v>
      </c>
      <c r="CG46" s="628"/>
      <c r="CH46" s="628"/>
      <c r="CI46" s="628"/>
      <c r="CJ46" s="628"/>
      <c r="CK46" s="628"/>
      <c r="CL46" s="628"/>
      <c r="CM46" s="628"/>
      <c r="CN46" s="628"/>
      <c r="CO46" s="628"/>
      <c r="CP46" s="628"/>
      <c r="CQ46" s="629"/>
      <c r="CR46" s="630">
        <v>254414</v>
      </c>
      <c r="CS46" s="631"/>
      <c r="CT46" s="631"/>
      <c r="CU46" s="631"/>
      <c r="CV46" s="631"/>
      <c r="CW46" s="631"/>
      <c r="CX46" s="631"/>
      <c r="CY46" s="632"/>
      <c r="CZ46" s="635">
        <v>4.0999999999999996</v>
      </c>
      <c r="DA46" s="636"/>
      <c r="DB46" s="636"/>
      <c r="DC46" s="648"/>
      <c r="DD46" s="639">
        <v>204570</v>
      </c>
      <c r="DE46" s="631"/>
      <c r="DF46" s="631"/>
      <c r="DG46" s="631"/>
      <c r="DH46" s="631"/>
      <c r="DI46" s="631"/>
      <c r="DJ46" s="631"/>
      <c r="DK46" s="632"/>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7" t="s">
        <v>362</v>
      </c>
      <c r="CG47" s="628"/>
      <c r="CH47" s="628"/>
      <c r="CI47" s="628"/>
      <c r="CJ47" s="628"/>
      <c r="CK47" s="628"/>
      <c r="CL47" s="628"/>
      <c r="CM47" s="628"/>
      <c r="CN47" s="628"/>
      <c r="CO47" s="628"/>
      <c r="CP47" s="628"/>
      <c r="CQ47" s="629"/>
      <c r="CR47" s="630">
        <v>80365</v>
      </c>
      <c r="CS47" s="669"/>
      <c r="CT47" s="669"/>
      <c r="CU47" s="669"/>
      <c r="CV47" s="669"/>
      <c r="CW47" s="669"/>
      <c r="CX47" s="669"/>
      <c r="CY47" s="670"/>
      <c r="CZ47" s="635">
        <v>1.3</v>
      </c>
      <c r="DA47" s="663"/>
      <c r="DB47" s="663"/>
      <c r="DC47" s="671"/>
      <c r="DD47" s="639">
        <v>19843</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7" t="s">
        <v>364</v>
      </c>
      <c r="CG48" s="628"/>
      <c r="CH48" s="628"/>
      <c r="CI48" s="628"/>
      <c r="CJ48" s="628"/>
      <c r="CK48" s="628"/>
      <c r="CL48" s="628"/>
      <c r="CM48" s="628"/>
      <c r="CN48" s="628"/>
      <c r="CO48" s="628"/>
      <c r="CP48" s="628"/>
      <c r="CQ48" s="629"/>
      <c r="CR48" s="630" t="s">
        <v>231</v>
      </c>
      <c r="CS48" s="631"/>
      <c r="CT48" s="631"/>
      <c r="CU48" s="631"/>
      <c r="CV48" s="631"/>
      <c r="CW48" s="631"/>
      <c r="CX48" s="631"/>
      <c r="CY48" s="632"/>
      <c r="CZ48" s="635" t="s">
        <v>225</v>
      </c>
      <c r="DA48" s="636"/>
      <c r="DB48" s="636"/>
      <c r="DC48" s="648"/>
      <c r="DD48" s="639" t="s">
        <v>231</v>
      </c>
      <c r="DE48" s="631"/>
      <c r="DF48" s="631"/>
      <c r="DG48" s="631"/>
      <c r="DH48" s="631"/>
      <c r="DI48" s="631"/>
      <c r="DJ48" s="631"/>
      <c r="DK48" s="632"/>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365</v>
      </c>
      <c r="CE49" s="674"/>
      <c r="CF49" s="674"/>
      <c r="CG49" s="674"/>
      <c r="CH49" s="674"/>
      <c r="CI49" s="674"/>
      <c r="CJ49" s="674"/>
      <c r="CK49" s="674"/>
      <c r="CL49" s="674"/>
      <c r="CM49" s="674"/>
      <c r="CN49" s="674"/>
      <c r="CO49" s="674"/>
      <c r="CP49" s="674"/>
      <c r="CQ49" s="675"/>
      <c r="CR49" s="723">
        <v>6186014</v>
      </c>
      <c r="CS49" s="700"/>
      <c r="CT49" s="700"/>
      <c r="CU49" s="700"/>
      <c r="CV49" s="700"/>
      <c r="CW49" s="700"/>
      <c r="CX49" s="700"/>
      <c r="CY49" s="737"/>
      <c r="CZ49" s="728">
        <v>100</v>
      </c>
      <c r="DA49" s="738"/>
      <c r="DB49" s="738"/>
      <c r="DC49" s="739"/>
      <c r="DD49" s="740">
        <v>4832176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5ZYH2eIqrXXYBXQ9N2ls7Cpep8XUFqcsc5znLWksrgkM9XBLh8KVJClyKxjdF1k/NgwteyIKYyo37RX8Ly061Q==" saltValue="s2usLONBdV4zNShPm1jD4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367</v>
      </c>
      <c r="DK2" s="751"/>
      <c r="DL2" s="751"/>
      <c r="DM2" s="751"/>
      <c r="DN2" s="751"/>
      <c r="DO2" s="752"/>
      <c r="DP2" s="231"/>
      <c r="DQ2" s="750" t="s">
        <v>368</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35"/>
      <c r="BA5" s="235"/>
      <c r="BB5" s="235"/>
      <c r="BC5" s="235"/>
      <c r="BD5" s="235"/>
      <c r="BE5" s="236"/>
      <c r="BF5" s="236"/>
      <c r="BG5" s="236"/>
      <c r="BH5" s="236"/>
      <c r="BI5" s="236"/>
      <c r="BJ5" s="236"/>
      <c r="BK5" s="236"/>
      <c r="BL5" s="236"/>
      <c r="BM5" s="236"/>
      <c r="BN5" s="236"/>
      <c r="BO5" s="236"/>
      <c r="BP5" s="236"/>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388</v>
      </c>
      <c r="C7" s="778"/>
      <c r="D7" s="778"/>
      <c r="E7" s="778"/>
      <c r="F7" s="778"/>
      <c r="G7" s="778"/>
      <c r="H7" s="778"/>
      <c r="I7" s="778"/>
      <c r="J7" s="778"/>
      <c r="K7" s="778"/>
      <c r="L7" s="778"/>
      <c r="M7" s="778"/>
      <c r="N7" s="778"/>
      <c r="O7" s="778"/>
      <c r="P7" s="779"/>
      <c r="Q7" s="780">
        <v>6543</v>
      </c>
      <c r="R7" s="781"/>
      <c r="S7" s="781"/>
      <c r="T7" s="781"/>
      <c r="U7" s="781"/>
      <c r="V7" s="781">
        <v>6166</v>
      </c>
      <c r="W7" s="781"/>
      <c r="X7" s="781"/>
      <c r="Y7" s="781"/>
      <c r="Z7" s="781"/>
      <c r="AA7" s="781">
        <v>377</v>
      </c>
      <c r="AB7" s="781"/>
      <c r="AC7" s="781"/>
      <c r="AD7" s="781"/>
      <c r="AE7" s="782"/>
      <c r="AF7" s="783">
        <v>331</v>
      </c>
      <c r="AG7" s="784"/>
      <c r="AH7" s="784"/>
      <c r="AI7" s="784"/>
      <c r="AJ7" s="785"/>
      <c r="AK7" s="786">
        <v>103</v>
      </c>
      <c r="AL7" s="787"/>
      <c r="AM7" s="787"/>
      <c r="AN7" s="787"/>
      <c r="AO7" s="787"/>
      <c r="AP7" s="787">
        <v>7091</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389</v>
      </c>
      <c r="C8" s="809"/>
      <c r="D8" s="809"/>
      <c r="E8" s="809"/>
      <c r="F8" s="809"/>
      <c r="G8" s="809"/>
      <c r="H8" s="809"/>
      <c r="I8" s="809"/>
      <c r="J8" s="809"/>
      <c r="K8" s="809"/>
      <c r="L8" s="809"/>
      <c r="M8" s="809"/>
      <c r="N8" s="809"/>
      <c r="O8" s="809"/>
      <c r="P8" s="810"/>
      <c r="Q8" s="811">
        <v>20</v>
      </c>
      <c r="R8" s="812"/>
      <c r="S8" s="812"/>
      <c r="T8" s="812"/>
      <c r="U8" s="812"/>
      <c r="V8" s="812">
        <v>20</v>
      </c>
      <c r="W8" s="812"/>
      <c r="X8" s="812"/>
      <c r="Y8" s="812"/>
      <c r="Z8" s="812"/>
      <c r="AA8" s="812">
        <v>0</v>
      </c>
      <c r="AB8" s="812"/>
      <c r="AC8" s="812"/>
      <c r="AD8" s="812"/>
      <c r="AE8" s="813"/>
      <c r="AF8" s="814">
        <v>0</v>
      </c>
      <c r="AG8" s="815"/>
      <c r="AH8" s="815"/>
      <c r="AI8" s="815"/>
      <c r="AJ8" s="816"/>
      <c r="AK8" s="797">
        <v>9</v>
      </c>
      <c r="AL8" s="798"/>
      <c r="AM8" s="798"/>
      <c r="AN8" s="798"/>
      <c r="AO8" s="798"/>
      <c r="AP8" s="798">
        <v>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392</v>
      </c>
      <c r="B23" s="817" t="s">
        <v>393</v>
      </c>
      <c r="C23" s="818"/>
      <c r="D23" s="818"/>
      <c r="E23" s="818"/>
      <c r="F23" s="818"/>
      <c r="G23" s="818"/>
      <c r="H23" s="818"/>
      <c r="I23" s="818"/>
      <c r="J23" s="818"/>
      <c r="K23" s="818"/>
      <c r="L23" s="818"/>
      <c r="M23" s="818"/>
      <c r="N23" s="818"/>
      <c r="O23" s="818"/>
      <c r="P23" s="819"/>
      <c r="Q23" s="820">
        <v>6563</v>
      </c>
      <c r="R23" s="821"/>
      <c r="S23" s="821"/>
      <c r="T23" s="821"/>
      <c r="U23" s="821"/>
      <c r="V23" s="821">
        <v>6186</v>
      </c>
      <c r="W23" s="821"/>
      <c r="X23" s="821"/>
      <c r="Y23" s="821"/>
      <c r="Z23" s="821"/>
      <c r="AA23" s="821">
        <v>377</v>
      </c>
      <c r="AB23" s="821"/>
      <c r="AC23" s="821"/>
      <c r="AD23" s="821"/>
      <c r="AE23" s="822"/>
      <c r="AF23" s="823">
        <v>331</v>
      </c>
      <c r="AG23" s="821"/>
      <c r="AH23" s="821"/>
      <c r="AI23" s="821"/>
      <c r="AJ23" s="824"/>
      <c r="AK23" s="825"/>
      <c r="AL23" s="826"/>
      <c r="AM23" s="826"/>
      <c r="AN23" s="826"/>
      <c r="AO23" s="826"/>
      <c r="AP23" s="821">
        <v>7091</v>
      </c>
      <c r="AQ23" s="821"/>
      <c r="AR23" s="821"/>
      <c r="AS23" s="821"/>
      <c r="AT23" s="821"/>
      <c r="AU23" s="837"/>
      <c r="AV23" s="837"/>
      <c r="AW23" s="837"/>
      <c r="AX23" s="837"/>
      <c r="AY23" s="838"/>
      <c r="AZ23" s="839" t="s">
        <v>394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378</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405</v>
      </c>
      <c r="C28" s="778"/>
      <c r="D28" s="778"/>
      <c r="E28" s="778"/>
      <c r="F28" s="778"/>
      <c r="G28" s="778"/>
      <c r="H28" s="778"/>
      <c r="I28" s="778"/>
      <c r="J28" s="778"/>
      <c r="K28" s="778"/>
      <c r="L28" s="778"/>
      <c r="M28" s="778"/>
      <c r="N28" s="778"/>
      <c r="O28" s="778"/>
      <c r="P28" s="779"/>
      <c r="Q28" s="850">
        <v>1588</v>
      </c>
      <c r="R28" s="851"/>
      <c r="S28" s="851"/>
      <c r="T28" s="851"/>
      <c r="U28" s="851"/>
      <c r="V28" s="851">
        <v>1478</v>
      </c>
      <c r="W28" s="851"/>
      <c r="X28" s="851"/>
      <c r="Y28" s="851"/>
      <c r="Z28" s="851"/>
      <c r="AA28" s="851">
        <v>110</v>
      </c>
      <c r="AB28" s="851"/>
      <c r="AC28" s="851"/>
      <c r="AD28" s="851"/>
      <c r="AE28" s="852"/>
      <c r="AF28" s="853">
        <v>110</v>
      </c>
      <c r="AG28" s="851"/>
      <c r="AH28" s="851"/>
      <c r="AI28" s="851"/>
      <c r="AJ28" s="854"/>
      <c r="AK28" s="855">
        <v>146</v>
      </c>
      <c r="AL28" s="856"/>
      <c r="AM28" s="856"/>
      <c r="AN28" s="856"/>
      <c r="AO28" s="856"/>
      <c r="AP28" s="856">
        <v>0</v>
      </c>
      <c r="AQ28" s="856"/>
      <c r="AR28" s="856"/>
      <c r="AS28" s="856"/>
      <c r="AT28" s="856"/>
      <c r="AU28" s="856">
        <v>0</v>
      </c>
      <c r="AV28" s="856"/>
      <c r="AW28" s="856"/>
      <c r="AX28" s="856"/>
      <c r="AY28" s="856"/>
      <c r="AZ28" s="857" t="s">
        <v>522</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406</v>
      </c>
      <c r="C29" s="809"/>
      <c r="D29" s="809"/>
      <c r="E29" s="809"/>
      <c r="F29" s="809"/>
      <c r="G29" s="809"/>
      <c r="H29" s="809"/>
      <c r="I29" s="809"/>
      <c r="J29" s="809"/>
      <c r="K29" s="809"/>
      <c r="L29" s="809"/>
      <c r="M29" s="809"/>
      <c r="N29" s="809"/>
      <c r="O29" s="809"/>
      <c r="P29" s="810"/>
      <c r="Q29" s="811">
        <v>1150</v>
      </c>
      <c r="R29" s="812"/>
      <c r="S29" s="812"/>
      <c r="T29" s="812"/>
      <c r="U29" s="812"/>
      <c r="V29" s="812">
        <v>1113</v>
      </c>
      <c r="W29" s="812"/>
      <c r="X29" s="812"/>
      <c r="Y29" s="812"/>
      <c r="Z29" s="812"/>
      <c r="AA29" s="812">
        <v>37</v>
      </c>
      <c r="AB29" s="812"/>
      <c r="AC29" s="812"/>
      <c r="AD29" s="812"/>
      <c r="AE29" s="813"/>
      <c r="AF29" s="814">
        <v>37</v>
      </c>
      <c r="AG29" s="815"/>
      <c r="AH29" s="815"/>
      <c r="AI29" s="815"/>
      <c r="AJ29" s="816"/>
      <c r="AK29" s="862">
        <v>162</v>
      </c>
      <c r="AL29" s="858"/>
      <c r="AM29" s="858"/>
      <c r="AN29" s="858"/>
      <c r="AO29" s="858"/>
      <c r="AP29" s="858">
        <v>0</v>
      </c>
      <c r="AQ29" s="858"/>
      <c r="AR29" s="858"/>
      <c r="AS29" s="858"/>
      <c r="AT29" s="858"/>
      <c r="AU29" s="858">
        <v>0</v>
      </c>
      <c r="AV29" s="858"/>
      <c r="AW29" s="858"/>
      <c r="AX29" s="858"/>
      <c r="AY29" s="858"/>
      <c r="AZ29" s="859" t="s">
        <v>522</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407</v>
      </c>
      <c r="C30" s="809"/>
      <c r="D30" s="809"/>
      <c r="E30" s="809"/>
      <c r="F30" s="809"/>
      <c r="G30" s="809"/>
      <c r="H30" s="809"/>
      <c r="I30" s="809"/>
      <c r="J30" s="809"/>
      <c r="K30" s="809"/>
      <c r="L30" s="809"/>
      <c r="M30" s="809"/>
      <c r="N30" s="809"/>
      <c r="O30" s="809"/>
      <c r="P30" s="810"/>
      <c r="Q30" s="811">
        <v>145</v>
      </c>
      <c r="R30" s="812"/>
      <c r="S30" s="812"/>
      <c r="T30" s="812"/>
      <c r="U30" s="812"/>
      <c r="V30" s="812">
        <v>143</v>
      </c>
      <c r="W30" s="812"/>
      <c r="X30" s="812"/>
      <c r="Y30" s="812"/>
      <c r="Z30" s="812"/>
      <c r="AA30" s="812">
        <v>2</v>
      </c>
      <c r="AB30" s="812"/>
      <c r="AC30" s="812"/>
      <c r="AD30" s="812"/>
      <c r="AE30" s="813"/>
      <c r="AF30" s="814">
        <v>2</v>
      </c>
      <c r="AG30" s="815"/>
      <c r="AH30" s="815"/>
      <c r="AI30" s="815"/>
      <c r="AJ30" s="816"/>
      <c r="AK30" s="862">
        <v>33</v>
      </c>
      <c r="AL30" s="858"/>
      <c r="AM30" s="858"/>
      <c r="AN30" s="858"/>
      <c r="AO30" s="858"/>
      <c r="AP30" s="858">
        <v>0</v>
      </c>
      <c r="AQ30" s="858"/>
      <c r="AR30" s="858"/>
      <c r="AS30" s="858"/>
      <c r="AT30" s="858"/>
      <c r="AU30" s="858">
        <v>0</v>
      </c>
      <c r="AV30" s="858"/>
      <c r="AW30" s="858"/>
      <c r="AX30" s="858"/>
      <c r="AY30" s="858"/>
      <c r="AZ30" s="859" t="s">
        <v>522</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306</v>
      </c>
      <c r="R31" s="812"/>
      <c r="S31" s="812"/>
      <c r="T31" s="812"/>
      <c r="U31" s="812"/>
      <c r="V31" s="812">
        <v>296</v>
      </c>
      <c r="W31" s="812"/>
      <c r="X31" s="812"/>
      <c r="Y31" s="812"/>
      <c r="Z31" s="812"/>
      <c r="AA31" s="812">
        <v>10</v>
      </c>
      <c r="AB31" s="812"/>
      <c r="AC31" s="812"/>
      <c r="AD31" s="812"/>
      <c r="AE31" s="813"/>
      <c r="AF31" s="814">
        <v>198</v>
      </c>
      <c r="AG31" s="815"/>
      <c r="AH31" s="815"/>
      <c r="AI31" s="815"/>
      <c r="AJ31" s="816"/>
      <c r="AK31" s="862">
        <v>85</v>
      </c>
      <c r="AL31" s="858"/>
      <c r="AM31" s="858"/>
      <c r="AN31" s="858"/>
      <c r="AO31" s="858"/>
      <c r="AP31" s="858">
        <v>679</v>
      </c>
      <c r="AQ31" s="858"/>
      <c r="AR31" s="858"/>
      <c r="AS31" s="858"/>
      <c r="AT31" s="858"/>
      <c r="AU31" s="858">
        <v>186</v>
      </c>
      <c r="AV31" s="858"/>
      <c r="AW31" s="858"/>
      <c r="AX31" s="858"/>
      <c r="AY31" s="858"/>
      <c r="AZ31" s="859" t="s">
        <v>522</v>
      </c>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410</v>
      </c>
      <c r="C32" s="809"/>
      <c r="D32" s="809"/>
      <c r="E32" s="809"/>
      <c r="F32" s="809"/>
      <c r="G32" s="809"/>
      <c r="H32" s="809"/>
      <c r="I32" s="809"/>
      <c r="J32" s="809"/>
      <c r="K32" s="809"/>
      <c r="L32" s="809"/>
      <c r="M32" s="809"/>
      <c r="N32" s="809"/>
      <c r="O32" s="809"/>
      <c r="P32" s="810"/>
      <c r="Q32" s="811">
        <v>120</v>
      </c>
      <c r="R32" s="812"/>
      <c r="S32" s="812"/>
      <c r="T32" s="812"/>
      <c r="U32" s="812"/>
      <c r="V32" s="812">
        <v>118</v>
      </c>
      <c r="W32" s="812"/>
      <c r="X32" s="812"/>
      <c r="Y32" s="812"/>
      <c r="Z32" s="812"/>
      <c r="AA32" s="812">
        <v>2</v>
      </c>
      <c r="AB32" s="812"/>
      <c r="AC32" s="812"/>
      <c r="AD32" s="812"/>
      <c r="AE32" s="813"/>
      <c r="AF32" s="814">
        <v>2</v>
      </c>
      <c r="AG32" s="815"/>
      <c r="AH32" s="815"/>
      <c r="AI32" s="815"/>
      <c r="AJ32" s="816"/>
      <c r="AK32" s="862">
        <v>40</v>
      </c>
      <c r="AL32" s="858"/>
      <c r="AM32" s="858"/>
      <c r="AN32" s="858"/>
      <c r="AO32" s="858"/>
      <c r="AP32" s="858">
        <v>406</v>
      </c>
      <c r="AQ32" s="858"/>
      <c r="AR32" s="858"/>
      <c r="AS32" s="858"/>
      <c r="AT32" s="858"/>
      <c r="AU32" s="858">
        <v>176</v>
      </c>
      <c r="AV32" s="858"/>
      <c r="AW32" s="858"/>
      <c r="AX32" s="858"/>
      <c r="AY32" s="858"/>
      <c r="AZ32" s="859" t="s">
        <v>522</v>
      </c>
      <c r="BA32" s="859"/>
      <c r="BB32" s="859"/>
      <c r="BC32" s="859"/>
      <c r="BD32" s="859"/>
      <c r="BE32" s="860" t="s">
        <v>411</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392</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350</v>
      </c>
      <c r="AG63" s="872"/>
      <c r="AH63" s="872"/>
      <c r="AI63" s="872"/>
      <c r="AJ63" s="873"/>
      <c r="AK63" s="874"/>
      <c r="AL63" s="869"/>
      <c r="AM63" s="869"/>
      <c r="AN63" s="869"/>
      <c r="AO63" s="869"/>
      <c r="AP63" s="872">
        <v>1085</v>
      </c>
      <c r="AQ63" s="872"/>
      <c r="AR63" s="872"/>
      <c r="AS63" s="872"/>
      <c r="AT63" s="872"/>
      <c r="AU63" s="872">
        <v>362</v>
      </c>
      <c r="AV63" s="872"/>
      <c r="AW63" s="872"/>
      <c r="AX63" s="872"/>
      <c r="AY63" s="872"/>
      <c r="AZ63" s="876"/>
      <c r="BA63" s="876"/>
      <c r="BB63" s="876"/>
      <c r="BC63" s="876"/>
      <c r="BD63" s="876"/>
      <c r="BE63" s="877"/>
      <c r="BF63" s="877"/>
      <c r="BG63" s="877"/>
      <c r="BH63" s="877"/>
      <c r="BI63" s="878"/>
      <c r="BJ63" s="879" t="s">
        <v>414</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418</v>
      </c>
      <c r="W66" s="762"/>
      <c r="X66" s="762"/>
      <c r="Y66" s="762"/>
      <c r="Z66" s="763"/>
      <c r="AA66" s="761" t="s">
        <v>419</v>
      </c>
      <c r="AB66" s="762"/>
      <c r="AC66" s="762"/>
      <c r="AD66" s="762"/>
      <c r="AE66" s="763"/>
      <c r="AF66" s="882" t="s">
        <v>420</v>
      </c>
      <c r="AG66" s="843"/>
      <c r="AH66" s="843"/>
      <c r="AI66" s="843"/>
      <c r="AJ66" s="883"/>
      <c r="AK66" s="761" t="s">
        <v>421</v>
      </c>
      <c r="AL66" s="756"/>
      <c r="AM66" s="756"/>
      <c r="AN66" s="756"/>
      <c r="AO66" s="757"/>
      <c r="AP66" s="761" t="s">
        <v>402</v>
      </c>
      <c r="AQ66" s="762"/>
      <c r="AR66" s="762"/>
      <c r="AS66" s="762"/>
      <c r="AT66" s="763"/>
      <c r="AU66" s="761" t="s">
        <v>422</v>
      </c>
      <c r="AV66" s="762"/>
      <c r="AW66" s="762"/>
      <c r="AX66" s="762"/>
      <c r="AY66" s="763"/>
      <c r="AZ66" s="761" t="s">
        <v>378</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583</v>
      </c>
      <c r="C68" s="898"/>
      <c r="D68" s="898"/>
      <c r="E68" s="898"/>
      <c r="F68" s="898"/>
      <c r="G68" s="898"/>
      <c r="H68" s="898"/>
      <c r="I68" s="898"/>
      <c r="J68" s="898"/>
      <c r="K68" s="898"/>
      <c r="L68" s="898"/>
      <c r="M68" s="898"/>
      <c r="N68" s="898"/>
      <c r="O68" s="898"/>
      <c r="P68" s="899"/>
      <c r="Q68" s="900">
        <v>23194</v>
      </c>
      <c r="R68" s="894"/>
      <c r="S68" s="894"/>
      <c r="T68" s="894"/>
      <c r="U68" s="894"/>
      <c r="V68" s="894">
        <v>22714</v>
      </c>
      <c r="W68" s="894"/>
      <c r="X68" s="894"/>
      <c r="Y68" s="894"/>
      <c r="Z68" s="894"/>
      <c r="AA68" s="894">
        <v>480</v>
      </c>
      <c r="AB68" s="894"/>
      <c r="AC68" s="894"/>
      <c r="AD68" s="894"/>
      <c r="AE68" s="894"/>
      <c r="AF68" s="894">
        <v>480</v>
      </c>
      <c r="AG68" s="894"/>
      <c r="AH68" s="894"/>
      <c r="AI68" s="894"/>
      <c r="AJ68" s="894"/>
      <c r="AK68" s="894">
        <v>23</v>
      </c>
      <c r="AL68" s="894"/>
      <c r="AM68" s="894"/>
      <c r="AN68" s="894"/>
      <c r="AO68" s="894"/>
      <c r="AP68" s="894">
        <v>0</v>
      </c>
      <c r="AQ68" s="894"/>
      <c r="AR68" s="894"/>
      <c r="AS68" s="894"/>
      <c r="AT68" s="894"/>
      <c r="AU68" s="894">
        <v>0</v>
      </c>
      <c r="AV68" s="894"/>
      <c r="AW68" s="894"/>
      <c r="AX68" s="894"/>
      <c r="AY68" s="894"/>
      <c r="AZ68" s="895" t="s">
        <v>588</v>
      </c>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583</v>
      </c>
      <c r="C69" s="902"/>
      <c r="D69" s="902"/>
      <c r="E69" s="902"/>
      <c r="F69" s="902"/>
      <c r="G69" s="902"/>
      <c r="H69" s="902"/>
      <c r="I69" s="902"/>
      <c r="J69" s="902"/>
      <c r="K69" s="902"/>
      <c r="L69" s="902"/>
      <c r="M69" s="902"/>
      <c r="N69" s="902"/>
      <c r="O69" s="902"/>
      <c r="P69" s="903"/>
      <c r="Q69" s="904">
        <v>238</v>
      </c>
      <c r="R69" s="858"/>
      <c r="S69" s="858"/>
      <c r="T69" s="858"/>
      <c r="U69" s="858"/>
      <c r="V69" s="858">
        <v>112</v>
      </c>
      <c r="W69" s="858"/>
      <c r="X69" s="858"/>
      <c r="Y69" s="858"/>
      <c r="Z69" s="858"/>
      <c r="AA69" s="858">
        <v>125</v>
      </c>
      <c r="AB69" s="858"/>
      <c r="AC69" s="858"/>
      <c r="AD69" s="858"/>
      <c r="AE69" s="858"/>
      <c r="AF69" s="858">
        <v>125</v>
      </c>
      <c r="AG69" s="858"/>
      <c r="AH69" s="858"/>
      <c r="AI69" s="858"/>
      <c r="AJ69" s="858"/>
      <c r="AK69" s="858">
        <v>0</v>
      </c>
      <c r="AL69" s="858"/>
      <c r="AM69" s="858"/>
      <c r="AN69" s="858"/>
      <c r="AO69" s="858"/>
      <c r="AP69" s="858">
        <v>0</v>
      </c>
      <c r="AQ69" s="858"/>
      <c r="AR69" s="858"/>
      <c r="AS69" s="858"/>
      <c r="AT69" s="858"/>
      <c r="AU69" s="858">
        <v>0</v>
      </c>
      <c r="AV69" s="858"/>
      <c r="AW69" s="858"/>
      <c r="AX69" s="858"/>
      <c r="AY69" s="858"/>
      <c r="AZ69" s="860" t="s">
        <v>589</v>
      </c>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584</v>
      </c>
      <c r="C70" s="902"/>
      <c r="D70" s="902"/>
      <c r="E70" s="902"/>
      <c r="F70" s="902"/>
      <c r="G70" s="902"/>
      <c r="H70" s="902"/>
      <c r="I70" s="902"/>
      <c r="J70" s="902"/>
      <c r="K70" s="902"/>
      <c r="L70" s="902"/>
      <c r="M70" s="902"/>
      <c r="N70" s="902"/>
      <c r="O70" s="902"/>
      <c r="P70" s="903"/>
      <c r="Q70" s="904">
        <v>1730</v>
      </c>
      <c r="R70" s="858"/>
      <c r="S70" s="858"/>
      <c r="T70" s="858"/>
      <c r="U70" s="858"/>
      <c r="V70" s="858">
        <v>1694</v>
      </c>
      <c r="W70" s="858"/>
      <c r="X70" s="858"/>
      <c r="Y70" s="858"/>
      <c r="Z70" s="858"/>
      <c r="AA70" s="858">
        <v>36</v>
      </c>
      <c r="AB70" s="858"/>
      <c r="AC70" s="858"/>
      <c r="AD70" s="858"/>
      <c r="AE70" s="858"/>
      <c r="AF70" s="858">
        <v>36</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t="s">
        <v>588</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584</v>
      </c>
      <c r="C71" s="902"/>
      <c r="D71" s="902"/>
      <c r="E71" s="902"/>
      <c r="F71" s="902"/>
      <c r="G71" s="902"/>
      <c r="H71" s="902"/>
      <c r="I71" s="902"/>
      <c r="J71" s="902"/>
      <c r="K71" s="902"/>
      <c r="L71" s="902"/>
      <c r="M71" s="902"/>
      <c r="N71" s="902"/>
      <c r="O71" s="902"/>
      <c r="P71" s="903"/>
      <c r="Q71" s="904">
        <v>824275</v>
      </c>
      <c r="R71" s="858"/>
      <c r="S71" s="858"/>
      <c r="T71" s="858"/>
      <c r="U71" s="858"/>
      <c r="V71" s="858">
        <v>793576</v>
      </c>
      <c r="W71" s="858"/>
      <c r="X71" s="858"/>
      <c r="Y71" s="858"/>
      <c r="Z71" s="858"/>
      <c r="AA71" s="858">
        <v>30699</v>
      </c>
      <c r="AB71" s="858"/>
      <c r="AC71" s="858"/>
      <c r="AD71" s="858"/>
      <c r="AE71" s="858"/>
      <c r="AF71" s="858">
        <v>30699</v>
      </c>
      <c r="AG71" s="858"/>
      <c r="AH71" s="858"/>
      <c r="AI71" s="858"/>
      <c r="AJ71" s="858"/>
      <c r="AK71" s="858">
        <v>9728</v>
      </c>
      <c r="AL71" s="858"/>
      <c r="AM71" s="858"/>
      <c r="AN71" s="858"/>
      <c r="AO71" s="858"/>
      <c r="AP71" s="858">
        <v>0</v>
      </c>
      <c r="AQ71" s="858"/>
      <c r="AR71" s="858"/>
      <c r="AS71" s="858"/>
      <c r="AT71" s="858"/>
      <c r="AU71" s="858">
        <v>0</v>
      </c>
      <c r="AV71" s="858"/>
      <c r="AW71" s="858"/>
      <c r="AX71" s="858"/>
      <c r="AY71" s="858"/>
      <c r="AZ71" s="860" t="s">
        <v>590</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585</v>
      </c>
      <c r="C72" s="902"/>
      <c r="D72" s="902"/>
      <c r="E72" s="902"/>
      <c r="F72" s="902"/>
      <c r="G72" s="902"/>
      <c r="H72" s="902"/>
      <c r="I72" s="902"/>
      <c r="J72" s="902"/>
      <c r="K72" s="902"/>
      <c r="L72" s="902"/>
      <c r="M72" s="902"/>
      <c r="N72" s="902"/>
      <c r="O72" s="902"/>
      <c r="P72" s="903"/>
      <c r="Q72" s="904">
        <v>332</v>
      </c>
      <c r="R72" s="858"/>
      <c r="S72" s="858"/>
      <c r="T72" s="858"/>
      <c r="U72" s="858"/>
      <c r="V72" s="858">
        <v>324</v>
      </c>
      <c r="W72" s="858"/>
      <c r="X72" s="858"/>
      <c r="Y72" s="858"/>
      <c r="Z72" s="858"/>
      <c r="AA72" s="858">
        <v>8</v>
      </c>
      <c r="AB72" s="858"/>
      <c r="AC72" s="858"/>
      <c r="AD72" s="858"/>
      <c r="AE72" s="858"/>
      <c r="AF72" s="858">
        <v>8</v>
      </c>
      <c r="AG72" s="858"/>
      <c r="AH72" s="858"/>
      <c r="AI72" s="858"/>
      <c r="AJ72" s="858"/>
      <c r="AK72" s="858">
        <v>5</v>
      </c>
      <c r="AL72" s="858"/>
      <c r="AM72" s="858"/>
      <c r="AN72" s="858"/>
      <c r="AO72" s="858"/>
      <c r="AP72" s="858">
        <v>0</v>
      </c>
      <c r="AQ72" s="858"/>
      <c r="AR72" s="858"/>
      <c r="AS72" s="858"/>
      <c r="AT72" s="858"/>
      <c r="AU72" s="858">
        <v>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586</v>
      </c>
      <c r="C73" s="902"/>
      <c r="D73" s="902"/>
      <c r="E73" s="902"/>
      <c r="F73" s="902"/>
      <c r="G73" s="902"/>
      <c r="H73" s="902"/>
      <c r="I73" s="902"/>
      <c r="J73" s="902"/>
      <c r="K73" s="902"/>
      <c r="L73" s="902"/>
      <c r="M73" s="902"/>
      <c r="N73" s="902"/>
      <c r="O73" s="902"/>
      <c r="P73" s="903"/>
      <c r="Q73" s="904">
        <v>76</v>
      </c>
      <c r="R73" s="858"/>
      <c r="S73" s="858"/>
      <c r="T73" s="858"/>
      <c r="U73" s="858"/>
      <c r="V73" s="858">
        <v>62</v>
      </c>
      <c r="W73" s="858"/>
      <c r="X73" s="858"/>
      <c r="Y73" s="858"/>
      <c r="Z73" s="858"/>
      <c r="AA73" s="858">
        <v>14</v>
      </c>
      <c r="AB73" s="858"/>
      <c r="AC73" s="858"/>
      <c r="AD73" s="858"/>
      <c r="AE73" s="858"/>
      <c r="AF73" s="858">
        <v>14</v>
      </c>
      <c r="AG73" s="858"/>
      <c r="AH73" s="858"/>
      <c r="AI73" s="858"/>
      <c r="AJ73" s="858"/>
      <c r="AK73" s="858">
        <v>0</v>
      </c>
      <c r="AL73" s="858"/>
      <c r="AM73" s="858"/>
      <c r="AN73" s="858"/>
      <c r="AO73" s="858"/>
      <c r="AP73" s="858">
        <v>0</v>
      </c>
      <c r="AQ73" s="858"/>
      <c r="AR73" s="858"/>
      <c r="AS73" s="858"/>
      <c r="AT73" s="858"/>
      <c r="AU73" s="858">
        <v>0</v>
      </c>
      <c r="AV73" s="858"/>
      <c r="AW73" s="858"/>
      <c r="AX73" s="858"/>
      <c r="AY73" s="858"/>
      <c r="AZ73" s="860" t="s">
        <v>588</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586</v>
      </c>
      <c r="C74" s="902"/>
      <c r="D74" s="902"/>
      <c r="E74" s="902"/>
      <c r="F74" s="902"/>
      <c r="G74" s="902"/>
      <c r="H74" s="902"/>
      <c r="I74" s="902"/>
      <c r="J74" s="902"/>
      <c r="K74" s="902"/>
      <c r="L74" s="902"/>
      <c r="M74" s="902"/>
      <c r="N74" s="902"/>
      <c r="O74" s="902"/>
      <c r="P74" s="903"/>
      <c r="Q74" s="904">
        <v>3232</v>
      </c>
      <c r="R74" s="858"/>
      <c r="S74" s="858"/>
      <c r="T74" s="858"/>
      <c r="U74" s="858"/>
      <c r="V74" s="858">
        <v>3033</v>
      </c>
      <c r="W74" s="858"/>
      <c r="X74" s="858"/>
      <c r="Y74" s="858"/>
      <c r="Z74" s="858"/>
      <c r="AA74" s="858">
        <v>199</v>
      </c>
      <c r="AB74" s="858"/>
      <c r="AC74" s="858"/>
      <c r="AD74" s="858"/>
      <c r="AE74" s="858"/>
      <c r="AF74" s="858">
        <v>199</v>
      </c>
      <c r="AG74" s="858"/>
      <c r="AH74" s="858"/>
      <c r="AI74" s="858"/>
      <c r="AJ74" s="858"/>
      <c r="AK74" s="858">
        <v>0</v>
      </c>
      <c r="AL74" s="858"/>
      <c r="AM74" s="858"/>
      <c r="AN74" s="858"/>
      <c r="AO74" s="858"/>
      <c r="AP74" s="858">
        <v>979</v>
      </c>
      <c r="AQ74" s="858"/>
      <c r="AR74" s="858"/>
      <c r="AS74" s="858"/>
      <c r="AT74" s="858"/>
      <c r="AU74" s="858">
        <v>0</v>
      </c>
      <c r="AV74" s="858"/>
      <c r="AW74" s="858"/>
      <c r="AX74" s="858"/>
      <c r="AY74" s="858"/>
      <c r="AZ74" s="860" t="s">
        <v>591</v>
      </c>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586</v>
      </c>
      <c r="C75" s="902"/>
      <c r="D75" s="902"/>
      <c r="E75" s="902"/>
      <c r="F75" s="902"/>
      <c r="G75" s="902"/>
      <c r="H75" s="902"/>
      <c r="I75" s="902"/>
      <c r="J75" s="902"/>
      <c r="K75" s="902"/>
      <c r="L75" s="902"/>
      <c r="M75" s="902"/>
      <c r="N75" s="902"/>
      <c r="O75" s="902"/>
      <c r="P75" s="903"/>
      <c r="Q75" s="905">
        <v>463</v>
      </c>
      <c r="R75" s="906"/>
      <c r="S75" s="906"/>
      <c r="T75" s="906"/>
      <c r="U75" s="862"/>
      <c r="V75" s="907">
        <v>454</v>
      </c>
      <c r="W75" s="906"/>
      <c r="X75" s="906"/>
      <c r="Y75" s="906"/>
      <c r="Z75" s="862"/>
      <c r="AA75" s="907">
        <v>9</v>
      </c>
      <c r="AB75" s="906"/>
      <c r="AC75" s="906"/>
      <c r="AD75" s="906"/>
      <c r="AE75" s="862"/>
      <c r="AF75" s="907">
        <v>9</v>
      </c>
      <c r="AG75" s="906"/>
      <c r="AH75" s="906"/>
      <c r="AI75" s="906"/>
      <c r="AJ75" s="862"/>
      <c r="AK75" s="907">
        <v>98</v>
      </c>
      <c r="AL75" s="906"/>
      <c r="AM75" s="906"/>
      <c r="AN75" s="906"/>
      <c r="AO75" s="862"/>
      <c r="AP75" s="907">
        <v>1682</v>
      </c>
      <c r="AQ75" s="906"/>
      <c r="AR75" s="906"/>
      <c r="AS75" s="906"/>
      <c r="AT75" s="862"/>
      <c r="AU75" s="907">
        <v>0</v>
      </c>
      <c r="AV75" s="906"/>
      <c r="AW75" s="906"/>
      <c r="AX75" s="906"/>
      <c r="AY75" s="862"/>
      <c r="AZ75" s="860" t="s">
        <v>592</v>
      </c>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586</v>
      </c>
      <c r="C76" s="902"/>
      <c r="D76" s="902"/>
      <c r="E76" s="902"/>
      <c r="F76" s="902"/>
      <c r="G76" s="902"/>
      <c r="H76" s="902"/>
      <c r="I76" s="902"/>
      <c r="J76" s="902"/>
      <c r="K76" s="902"/>
      <c r="L76" s="902"/>
      <c r="M76" s="902"/>
      <c r="N76" s="902"/>
      <c r="O76" s="902"/>
      <c r="P76" s="903"/>
      <c r="Q76" s="905">
        <v>76</v>
      </c>
      <c r="R76" s="906"/>
      <c r="S76" s="906"/>
      <c r="T76" s="906"/>
      <c r="U76" s="862"/>
      <c r="V76" s="907">
        <v>61</v>
      </c>
      <c r="W76" s="906"/>
      <c r="X76" s="906"/>
      <c r="Y76" s="906"/>
      <c r="Z76" s="862"/>
      <c r="AA76" s="907">
        <v>15</v>
      </c>
      <c r="AB76" s="906"/>
      <c r="AC76" s="906"/>
      <c r="AD76" s="906"/>
      <c r="AE76" s="862"/>
      <c r="AF76" s="907">
        <v>15</v>
      </c>
      <c r="AG76" s="906"/>
      <c r="AH76" s="906"/>
      <c r="AI76" s="906"/>
      <c r="AJ76" s="862"/>
      <c r="AK76" s="907">
        <v>0</v>
      </c>
      <c r="AL76" s="906"/>
      <c r="AM76" s="906"/>
      <c r="AN76" s="906"/>
      <c r="AO76" s="862"/>
      <c r="AP76" s="907">
        <v>0</v>
      </c>
      <c r="AQ76" s="906"/>
      <c r="AR76" s="906"/>
      <c r="AS76" s="906"/>
      <c r="AT76" s="862"/>
      <c r="AU76" s="907">
        <v>0</v>
      </c>
      <c r="AV76" s="906"/>
      <c r="AW76" s="906"/>
      <c r="AX76" s="906"/>
      <c r="AY76" s="862"/>
      <c r="AZ76" s="860" t="s">
        <v>593</v>
      </c>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586</v>
      </c>
      <c r="C77" s="902"/>
      <c r="D77" s="902"/>
      <c r="E77" s="902"/>
      <c r="F77" s="902"/>
      <c r="G77" s="902"/>
      <c r="H77" s="902"/>
      <c r="I77" s="902"/>
      <c r="J77" s="902"/>
      <c r="K77" s="902"/>
      <c r="L77" s="902"/>
      <c r="M77" s="902"/>
      <c r="N77" s="902"/>
      <c r="O77" s="902"/>
      <c r="P77" s="903"/>
      <c r="Q77" s="905">
        <v>1</v>
      </c>
      <c r="R77" s="906"/>
      <c r="S77" s="906"/>
      <c r="T77" s="906"/>
      <c r="U77" s="862"/>
      <c r="V77" s="907">
        <v>1</v>
      </c>
      <c r="W77" s="906"/>
      <c r="X77" s="906"/>
      <c r="Y77" s="906"/>
      <c r="Z77" s="862"/>
      <c r="AA77" s="907">
        <v>0</v>
      </c>
      <c r="AB77" s="906"/>
      <c r="AC77" s="906"/>
      <c r="AD77" s="906"/>
      <c r="AE77" s="862"/>
      <c r="AF77" s="907">
        <v>0</v>
      </c>
      <c r="AG77" s="906"/>
      <c r="AH77" s="906"/>
      <c r="AI77" s="906"/>
      <c r="AJ77" s="862"/>
      <c r="AK77" s="907">
        <v>0</v>
      </c>
      <c r="AL77" s="906"/>
      <c r="AM77" s="906"/>
      <c r="AN77" s="906"/>
      <c r="AO77" s="862"/>
      <c r="AP77" s="907">
        <v>0</v>
      </c>
      <c r="AQ77" s="906"/>
      <c r="AR77" s="906"/>
      <c r="AS77" s="906"/>
      <c r="AT77" s="862"/>
      <c r="AU77" s="907">
        <v>0</v>
      </c>
      <c r="AV77" s="906"/>
      <c r="AW77" s="906"/>
      <c r="AX77" s="906"/>
      <c r="AY77" s="862"/>
      <c r="AZ77" s="860" t="s">
        <v>594</v>
      </c>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587</v>
      </c>
      <c r="C78" s="902"/>
      <c r="D78" s="902"/>
      <c r="E78" s="902"/>
      <c r="F78" s="902"/>
      <c r="G78" s="902"/>
      <c r="H78" s="902"/>
      <c r="I78" s="902"/>
      <c r="J78" s="902"/>
      <c r="K78" s="902"/>
      <c r="L78" s="902"/>
      <c r="M78" s="902"/>
      <c r="N78" s="902"/>
      <c r="O78" s="902"/>
      <c r="P78" s="903"/>
      <c r="Q78" s="904">
        <v>1318</v>
      </c>
      <c r="R78" s="858"/>
      <c r="S78" s="858"/>
      <c r="T78" s="858"/>
      <c r="U78" s="858"/>
      <c r="V78" s="858">
        <v>1097</v>
      </c>
      <c r="W78" s="858"/>
      <c r="X78" s="858"/>
      <c r="Y78" s="858"/>
      <c r="Z78" s="858"/>
      <c r="AA78" s="858">
        <v>221</v>
      </c>
      <c r="AB78" s="858"/>
      <c r="AC78" s="858"/>
      <c r="AD78" s="858"/>
      <c r="AE78" s="858"/>
      <c r="AF78" s="858">
        <v>136</v>
      </c>
      <c r="AG78" s="858"/>
      <c r="AH78" s="858"/>
      <c r="AI78" s="858"/>
      <c r="AJ78" s="858"/>
      <c r="AK78" s="858">
        <v>70</v>
      </c>
      <c r="AL78" s="858"/>
      <c r="AM78" s="858"/>
      <c r="AN78" s="858"/>
      <c r="AO78" s="858"/>
      <c r="AP78" s="858">
        <v>0</v>
      </c>
      <c r="AQ78" s="858"/>
      <c r="AR78" s="858"/>
      <c r="AS78" s="858"/>
      <c r="AT78" s="858"/>
      <c r="AU78" s="858">
        <v>0</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392</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31721</v>
      </c>
      <c r="AG88" s="872"/>
      <c r="AH88" s="872"/>
      <c r="AI88" s="872"/>
      <c r="AJ88" s="872"/>
      <c r="AK88" s="869"/>
      <c r="AL88" s="869"/>
      <c r="AM88" s="869"/>
      <c r="AN88" s="869"/>
      <c r="AO88" s="869"/>
      <c r="AP88" s="872">
        <v>2661</v>
      </c>
      <c r="AQ88" s="872"/>
      <c r="AR88" s="872"/>
      <c r="AS88" s="872"/>
      <c r="AT88" s="872"/>
      <c r="AU88" s="872">
        <v>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305</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305</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305</v>
      </c>
      <c r="DR109" s="921"/>
      <c r="DS109" s="921"/>
      <c r="DT109" s="921"/>
      <c r="DU109" s="922"/>
      <c r="DV109" s="920" t="s">
        <v>434</v>
      </c>
      <c r="DW109" s="921"/>
      <c r="DX109" s="921"/>
      <c r="DY109" s="921"/>
      <c r="DZ109" s="923"/>
    </row>
    <row r="110" spans="1:131" s="233"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657848</v>
      </c>
      <c r="AB110" s="928"/>
      <c r="AC110" s="928"/>
      <c r="AD110" s="928"/>
      <c r="AE110" s="929"/>
      <c r="AF110" s="930">
        <v>681997</v>
      </c>
      <c r="AG110" s="928"/>
      <c r="AH110" s="928"/>
      <c r="AI110" s="928"/>
      <c r="AJ110" s="929"/>
      <c r="AK110" s="930">
        <v>711921</v>
      </c>
      <c r="AL110" s="928"/>
      <c r="AM110" s="928"/>
      <c r="AN110" s="928"/>
      <c r="AO110" s="929"/>
      <c r="AP110" s="931">
        <v>20</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7748677</v>
      </c>
      <c r="BR110" s="959"/>
      <c r="BS110" s="959"/>
      <c r="BT110" s="959"/>
      <c r="BU110" s="959"/>
      <c r="BV110" s="959">
        <v>7487456</v>
      </c>
      <c r="BW110" s="959"/>
      <c r="BX110" s="959"/>
      <c r="BY110" s="959"/>
      <c r="BZ110" s="959"/>
      <c r="CA110" s="959">
        <v>7090950</v>
      </c>
      <c r="CB110" s="959"/>
      <c r="CC110" s="959"/>
      <c r="CD110" s="959"/>
      <c r="CE110" s="959"/>
      <c r="CF110" s="972">
        <v>199</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394</v>
      </c>
      <c r="DH110" s="959"/>
      <c r="DI110" s="959"/>
      <c r="DJ110" s="959"/>
      <c r="DK110" s="959"/>
      <c r="DL110" s="959" t="s">
        <v>394</v>
      </c>
      <c r="DM110" s="959"/>
      <c r="DN110" s="959"/>
      <c r="DO110" s="959"/>
      <c r="DP110" s="959"/>
      <c r="DQ110" s="959" t="s">
        <v>414</v>
      </c>
      <c r="DR110" s="959"/>
      <c r="DS110" s="959"/>
      <c r="DT110" s="959"/>
      <c r="DU110" s="959"/>
      <c r="DV110" s="960" t="s">
        <v>414</v>
      </c>
      <c r="DW110" s="960"/>
      <c r="DX110" s="960"/>
      <c r="DY110" s="960"/>
      <c r="DZ110" s="961"/>
    </row>
    <row r="111" spans="1:131" s="233"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414</v>
      </c>
      <c r="AB111" s="966"/>
      <c r="AC111" s="966"/>
      <c r="AD111" s="966"/>
      <c r="AE111" s="967"/>
      <c r="AF111" s="968" t="s">
        <v>414</v>
      </c>
      <c r="AG111" s="966"/>
      <c r="AH111" s="966"/>
      <c r="AI111" s="966"/>
      <c r="AJ111" s="967"/>
      <c r="AK111" s="968" t="s">
        <v>441</v>
      </c>
      <c r="AL111" s="966"/>
      <c r="AM111" s="966"/>
      <c r="AN111" s="966"/>
      <c r="AO111" s="967"/>
      <c r="AP111" s="969" t="s">
        <v>414</v>
      </c>
      <c r="AQ111" s="970"/>
      <c r="AR111" s="970"/>
      <c r="AS111" s="970"/>
      <c r="AT111" s="971"/>
      <c r="AU111" s="936"/>
      <c r="AV111" s="937"/>
      <c r="AW111" s="937"/>
      <c r="AX111" s="937"/>
      <c r="AY111" s="937"/>
      <c r="AZ111" s="950" t="s">
        <v>442</v>
      </c>
      <c r="BA111" s="951"/>
      <c r="BB111" s="951"/>
      <c r="BC111" s="951"/>
      <c r="BD111" s="951"/>
      <c r="BE111" s="951"/>
      <c r="BF111" s="951"/>
      <c r="BG111" s="951"/>
      <c r="BH111" s="951"/>
      <c r="BI111" s="951"/>
      <c r="BJ111" s="951"/>
      <c r="BK111" s="951"/>
      <c r="BL111" s="951"/>
      <c r="BM111" s="951"/>
      <c r="BN111" s="951"/>
      <c r="BO111" s="951"/>
      <c r="BP111" s="952"/>
      <c r="BQ111" s="953" t="s">
        <v>414</v>
      </c>
      <c r="BR111" s="954"/>
      <c r="BS111" s="954"/>
      <c r="BT111" s="954"/>
      <c r="BU111" s="954"/>
      <c r="BV111" s="954" t="s">
        <v>414</v>
      </c>
      <c r="BW111" s="954"/>
      <c r="BX111" s="954"/>
      <c r="BY111" s="954"/>
      <c r="BZ111" s="954"/>
      <c r="CA111" s="954" t="s">
        <v>441</v>
      </c>
      <c r="CB111" s="954"/>
      <c r="CC111" s="954"/>
      <c r="CD111" s="954"/>
      <c r="CE111" s="954"/>
      <c r="CF111" s="948" t="s">
        <v>414</v>
      </c>
      <c r="CG111" s="949"/>
      <c r="CH111" s="949"/>
      <c r="CI111" s="949"/>
      <c r="CJ111" s="949"/>
      <c r="CK111" s="976"/>
      <c r="CL111" s="977"/>
      <c r="CM111" s="950" t="s">
        <v>443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414</v>
      </c>
      <c r="DH111" s="954"/>
      <c r="DI111" s="954"/>
      <c r="DJ111" s="954"/>
      <c r="DK111" s="954"/>
      <c r="DL111" s="954" t="s">
        <v>394</v>
      </c>
      <c r="DM111" s="954"/>
      <c r="DN111" s="954"/>
      <c r="DO111" s="954"/>
      <c r="DP111" s="954"/>
      <c r="DQ111" s="954" t="s">
        <v>414</v>
      </c>
      <c r="DR111" s="954"/>
      <c r="DS111" s="954"/>
      <c r="DT111" s="954"/>
      <c r="DU111" s="954"/>
      <c r="DV111" s="955" t="s">
        <v>414</v>
      </c>
      <c r="DW111" s="955"/>
      <c r="DX111" s="955"/>
      <c r="DY111" s="955"/>
      <c r="DZ111" s="956"/>
    </row>
    <row r="112" spans="1:131" s="233" customFormat="1" ht="26.25" customHeight="1" x14ac:dyDescent="0.15">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414</v>
      </c>
      <c r="AB112" s="987"/>
      <c r="AC112" s="987"/>
      <c r="AD112" s="987"/>
      <c r="AE112" s="988"/>
      <c r="AF112" s="989" t="s">
        <v>414</v>
      </c>
      <c r="AG112" s="987"/>
      <c r="AH112" s="987"/>
      <c r="AI112" s="987"/>
      <c r="AJ112" s="988"/>
      <c r="AK112" s="989" t="s">
        <v>394</v>
      </c>
      <c r="AL112" s="987"/>
      <c r="AM112" s="987"/>
      <c r="AN112" s="987"/>
      <c r="AO112" s="988"/>
      <c r="AP112" s="990" t="s">
        <v>414</v>
      </c>
      <c r="AQ112" s="991"/>
      <c r="AR112" s="991"/>
      <c r="AS112" s="991"/>
      <c r="AT112" s="992"/>
      <c r="AU112" s="936"/>
      <c r="AV112" s="937"/>
      <c r="AW112" s="937"/>
      <c r="AX112" s="937"/>
      <c r="AY112" s="937"/>
      <c r="AZ112" s="950" t="s">
        <v>446</v>
      </c>
      <c r="BA112" s="951"/>
      <c r="BB112" s="951"/>
      <c r="BC112" s="951"/>
      <c r="BD112" s="951"/>
      <c r="BE112" s="951"/>
      <c r="BF112" s="951"/>
      <c r="BG112" s="951"/>
      <c r="BH112" s="951"/>
      <c r="BI112" s="951"/>
      <c r="BJ112" s="951"/>
      <c r="BK112" s="951"/>
      <c r="BL112" s="951"/>
      <c r="BM112" s="951"/>
      <c r="BN112" s="951"/>
      <c r="BO112" s="951"/>
      <c r="BP112" s="952"/>
      <c r="BQ112" s="953">
        <v>382031</v>
      </c>
      <c r="BR112" s="954"/>
      <c r="BS112" s="954"/>
      <c r="BT112" s="954"/>
      <c r="BU112" s="954"/>
      <c r="BV112" s="954">
        <v>367479</v>
      </c>
      <c r="BW112" s="954"/>
      <c r="BX112" s="954"/>
      <c r="BY112" s="954"/>
      <c r="BZ112" s="954"/>
      <c r="CA112" s="954">
        <v>362125</v>
      </c>
      <c r="CB112" s="954"/>
      <c r="CC112" s="954"/>
      <c r="CD112" s="954"/>
      <c r="CE112" s="954"/>
      <c r="CF112" s="948">
        <v>10.199999999999999</v>
      </c>
      <c r="CG112" s="949"/>
      <c r="CH112" s="949"/>
      <c r="CI112" s="949"/>
      <c r="CJ112" s="949"/>
      <c r="CK112" s="976"/>
      <c r="CL112" s="977"/>
      <c r="CM112" s="950" t="s">
        <v>447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441</v>
      </c>
      <c r="DH112" s="954"/>
      <c r="DI112" s="954"/>
      <c r="DJ112" s="954"/>
      <c r="DK112" s="954"/>
      <c r="DL112" s="954" t="s">
        <v>441</v>
      </c>
      <c r="DM112" s="954"/>
      <c r="DN112" s="954"/>
      <c r="DO112" s="954"/>
      <c r="DP112" s="954"/>
      <c r="DQ112" s="954" t="s">
        <v>448</v>
      </c>
      <c r="DR112" s="954"/>
      <c r="DS112" s="954"/>
      <c r="DT112" s="954"/>
      <c r="DU112" s="954"/>
      <c r="DV112" s="955" t="s">
        <v>441</v>
      </c>
      <c r="DW112" s="955"/>
      <c r="DX112" s="955"/>
      <c r="DY112" s="955"/>
      <c r="DZ112" s="956"/>
    </row>
    <row r="113" spans="1:130" s="233" customFormat="1" ht="26.25" customHeight="1" x14ac:dyDescent="0.15">
      <c r="A113" s="982"/>
      <c r="B113" s="983"/>
      <c r="C113" s="951" t="s">
        <v>449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30461</v>
      </c>
      <c r="AB113" s="966"/>
      <c r="AC113" s="966"/>
      <c r="AD113" s="966"/>
      <c r="AE113" s="967"/>
      <c r="AF113" s="968">
        <v>31057</v>
      </c>
      <c r="AG113" s="966"/>
      <c r="AH113" s="966"/>
      <c r="AI113" s="966"/>
      <c r="AJ113" s="967"/>
      <c r="AK113" s="968">
        <v>31013</v>
      </c>
      <c r="AL113" s="966"/>
      <c r="AM113" s="966"/>
      <c r="AN113" s="966"/>
      <c r="AO113" s="967"/>
      <c r="AP113" s="969">
        <v>0.9</v>
      </c>
      <c r="AQ113" s="970"/>
      <c r="AR113" s="970"/>
      <c r="AS113" s="970"/>
      <c r="AT113" s="971"/>
      <c r="AU113" s="936"/>
      <c r="AV113" s="937"/>
      <c r="AW113" s="937"/>
      <c r="AX113" s="937"/>
      <c r="AY113" s="937"/>
      <c r="AZ113" s="950" t="s">
        <v>450</v>
      </c>
      <c r="BA113" s="951"/>
      <c r="BB113" s="951"/>
      <c r="BC113" s="951"/>
      <c r="BD113" s="951"/>
      <c r="BE113" s="951"/>
      <c r="BF113" s="951"/>
      <c r="BG113" s="951"/>
      <c r="BH113" s="951"/>
      <c r="BI113" s="951"/>
      <c r="BJ113" s="951"/>
      <c r="BK113" s="951"/>
      <c r="BL113" s="951"/>
      <c r="BM113" s="951"/>
      <c r="BN113" s="951"/>
      <c r="BO113" s="951"/>
      <c r="BP113" s="952"/>
      <c r="BQ113" s="953">
        <v>149388</v>
      </c>
      <c r="BR113" s="954"/>
      <c r="BS113" s="954"/>
      <c r="BT113" s="954"/>
      <c r="BU113" s="954"/>
      <c r="BV113" s="954">
        <v>207888</v>
      </c>
      <c r="BW113" s="954"/>
      <c r="BX113" s="954"/>
      <c r="BY113" s="954"/>
      <c r="BZ113" s="954"/>
      <c r="CA113" s="954">
        <v>196540</v>
      </c>
      <c r="CB113" s="954"/>
      <c r="CC113" s="954"/>
      <c r="CD113" s="954"/>
      <c r="CE113" s="954"/>
      <c r="CF113" s="948">
        <v>5.5</v>
      </c>
      <c r="CG113" s="949"/>
      <c r="CH113" s="949"/>
      <c r="CI113" s="949"/>
      <c r="CJ113" s="949"/>
      <c r="CK113" s="976"/>
      <c r="CL113" s="977"/>
      <c r="CM113" s="950" t="s">
        <v>451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414</v>
      </c>
      <c r="DH113" s="987"/>
      <c r="DI113" s="987"/>
      <c r="DJ113" s="987"/>
      <c r="DK113" s="988"/>
      <c r="DL113" s="989" t="s">
        <v>394</v>
      </c>
      <c r="DM113" s="987"/>
      <c r="DN113" s="987"/>
      <c r="DO113" s="987"/>
      <c r="DP113" s="988"/>
      <c r="DQ113" s="989" t="s">
        <v>414</v>
      </c>
      <c r="DR113" s="987"/>
      <c r="DS113" s="987"/>
      <c r="DT113" s="987"/>
      <c r="DU113" s="988"/>
      <c r="DV113" s="990" t="s">
        <v>441</v>
      </c>
      <c r="DW113" s="991"/>
      <c r="DX113" s="991"/>
      <c r="DY113" s="991"/>
      <c r="DZ113" s="992"/>
    </row>
    <row r="114" spans="1:130" s="233" customFormat="1" ht="26.25" customHeight="1" x14ac:dyDescent="0.15">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14623</v>
      </c>
      <c r="AB114" s="987"/>
      <c r="AC114" s="987"/>
      <c r="AD114" s="987"/>
      <c r="AE114" s="988"/>
      <c r="AF114" s="989">
        <v>13462</v>
      </c>
      <c r="AG114" s="987"/>
      <c r="AH114" s="987"/>
      <c r="AI114" s="987"/>
      <c r="AJ114" s="988"/>
      <c r="AK114" s="989">
        <v>20250</v>
      </c>
      <c r="AL114" s="987"/>
      <c r="AM114" s="987"/>
      <c r="AN114" s="987"/>
      <c r="AO114" s="988"/>
      <c r="AP114" s="990">
        <v>0.6</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1409819</v>
      </c>
      <c r="BR114" s="954"/>
      <c r="BS114" s="954"/>
      <c r="BT114" s="954"/>
      <c r="BU114" s="954"/>
      <c r="BV114" s="954">
        <v>1400999</v>
      </c>
      <c r="BW114" s="954"/>
      <c r="BX114" s="954"/>
      <c r="BY114" s="954"/>
      <c r="BZ114" s="954"/>
      <c r="CA114" s="954">
        <v>1406399</v>
      </c>
      <c r="CB114" s="954"/>
      <c r="CC114" s="954"/>
      <c r="CD114" s="954"/>
      <c r="CE114" s="954"/>
      <c r="CF114" s="948">
        <v>39.5</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394</v>
      </c>
      <c r="DH114" s="987"/>
      <c r="DI114" s="987"/>
      <c r="DJ114" s="987"/>
      <c r="DK114" s="988"/>
      <c r="DL114" s="989" t="s">
        <v>414</v>
      </c>
      <c r="DM114" s="987"/>
      <c r="DN114" s="987"/>
      <c r="DO114" s="987"/>
      <c r="DP114" s="988"/>
      <c r="DQ114" s="989" t="s">
        <v>441</v>
      </c>
      <c r="DR114" s="987"/>
      <c r="DS114" s="987"/>
      <c r="DT114" s="987"/>
      <c r="DU114" s="988"/>
      <c r="DV114" s="990" t="s">
        <v>414</v>
      </c>
      <c r="DW114" s="991"/>
      <c r="DX114" s="991"/>
      <c r="DY114" s="991"/>
      <c r="DZ114" s="992"/>
    </row>
    <row r="115" spans="1:130" s="233" customFormat="1" ht="26.25" customHeight="1" x14ac:dyDescent="0.15">
      <c r="A115" s="982"/>
      <c r="B115" s="983"/>
      <c r="C115" s="951" t="s">
        <v>455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801</v>
      </c>
      <c r="AB115" s="966"/>
      <c r="AC115" s="966"/>
      <c r="AD115" s="966"/>
      <c r="AE115" s="967"/>
      <c r="AF115" s="968">
        <v>610</v>
      </c>
      <c r="AG115" s="966"/>
      <c r="AH115" s="966"/>
      <c r="AI115" s="966"/>
      <c r="AJ115" s="967"/>
      <c r="AK115" s="968" t="s">
        <v>414</v>
      </c>
      <c r="AL115" s="966"/>
      <c r="AM115" s="966"/>
      <c r="AN115" s="966"/>
      <c r="AO115" s="967"/>
      <c r="AP115" s="969" t="s">
        <v>441</v>
      </c>
      <c r="AQ115" s="970"/>
      <c r="AR115" s="970"/>
      <c r="AS115" s="970"/>
      <c r="AT115" s="971"/>
      <c r="AU115" s="936"/>
      <c r="AV115" s="937"/>
      <c r="AW115" s="937"/>
      <c r="AX115" s="937"/>
      <c r="AY115" s="937"/>
      <c r="AZ115" s="950" t="s">
        <v>456</v>
      </c>
      <c r="BA115" s="951"/>
      <c r="BB115" s="951"/>
      <c r="BC115" s="951"/>
      <c r="BD115" s="951"/>
      <c r="BE115" s="951"/>
      <c r="BF115" s="951"/>
      <c r="BG115" s="951"/>
      <c r="BH115" s="951"/>
      <c r="BI115" s="951"/>
      <c r="BJ115" s="951"/>
      <c r="BK115" s="951"/>
      <c r="BL115" s="951"/>
      <c r="BM115" s="951"/>
      <c r="BN115" s="951"/>
      <c r="BO115" s="951"/>
      <c r="BP115" s="952"/>
      <c r="BQ115" s="953" t="s">
        <v>457</v>
      </c>
      <c r="BR115" s="954"/>
      <c r="BS115" s="954"/>
      <c r="BT115" s="954"/>
      <c r="BU115" s="954"/>
      <c r="BV115" s="954" t="s">
        <v>448</v>
      </c>
      <c r="BW115" s="954"/>
      <c r="BX115" s="954"/>
      <c r="BY115" s="954"/>
      <c r="BZ115" s="954"/>
      <c r="CA115" s="954" t="s">
        <v>448</v>
      </c>
      <c r="CB115" s="954"/>
      <c r="CC115" s="954"/>
      <c r="CD115" s="954"/>
      <c r="CE115" s="954"/>
      <c r="CF115" s="948" t="s">
        <v>414</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394</v>
      </c>
      <c r="DH115" s="987"/>
      <c r="DI115" s="987"/>
      <c r="DJ115" s="987"/>
      <c r="DK115" s="988"/>
      <c r="DL115" s="989" t="s">
        <v>394</v>
      </c>
      <c r="DM115" s="987"/>
      <c r="DN115" s="987"/>
      <c r="DO115" s="987"/>
      <c r="DP115" s="988"/>
      <c r="DQ115" s="989" t="s">
        <v>414</v>
      </c>
      <c r="DR115" s="987"/>
      <c r="DS115" s="987"/>
      <c r="DT115" s="987"/>
      <c r="DU115" s="988"/>
      <c r="DV115" s="990" t="s">
        <v>457</v>
      </c>
      <c r="DW115" s="991"/>
      <c r="DX115" s="991"/>
      <c r="DY115" s="991"/>
      <c r="DZ115" s="992"/>
    </row>
    <row r="116" spans="1:130" s="233"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394</v>
      </c>
      <c r="AB116" s="987"/>
      <c r="AC116" s="987"/>
      <c r="AD116" s="987"/>
      <c r="AE116" s="988"/>
      <c r="AF116" s="989" t="s">
        <v>394</v>
      </c>
      <c r="AG116" s="987"/>
      <c r="AH116" s="987"/>
      <c r="AI116" s="987"/>
      <c r="AJ116" s="988"/>
      <c r="AK116" s="989" t="s">
        <v>414</v>
      </c>
      <c r="AL116" s="987"/>
      <c r="AM116" s="987"/>
      <c r="AN116" s="987"/>
      <c r="AO116" s="988"/>
      <c r="AP116" s="990" t="s">
        <v>394</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414</v>
      </c>
      <c r="BR116" s="954"/>
      <c r="BS116" s="954"/>
      <c r="BT116" s="954"/>
      <c r="BU116" s="954"/>
      <c r="BV116" s="954" t="s">
        <v>457</v>
      </c>
      <c r="BW116" s="954"/>
      <c r="BX116" s="954"/>
      <c r="BY116" s="954"/>
      <c r="BZ116" s="954"/>
      <c r="CA116" s="954" t="s">
        <v>441</v>
      </c>
      <c r="CB116" s="954"/>
      <c r="CC116" s="954"/>
      <c r="CD116" s="954"/>
      <c r="CE116" s="954"/>
      <c r="CF116" s="948" t="s">
        <v>414</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457</v>
      </c>
      <c r="DH116" s="987"/>
      <c r="DI116" s="987"/>
      <c r="DJ116" s="987"/>
      <c r="DK116" s="988"/>
      <c r="DL116" s="989" t="s">
        <v>394</v>
      </c>
      <c r="DM116" s="987"/>
      <c r="DN116" s="987"/>
      <c r="DO116" s="987"/>
      <c r="DP116" s="988"/>
      <c r="DQ116" s="989" t="s">
        <v>394</v>
      </c>
      <c r="DR116" s="987"/>
      <c r="DS116" s="987"/>
      <c r="DT116" s="987"/>
      <c r="DU116" s="988"/>
      <c r="DV116" s="990" t="s">
        <v>457</v>
      </c>
      <c r="DW116" s="991"/>
      <c r="DX116" s="991"/>
      <c r="DY116" s="991"/>
      <c r="DZ116" s="992"/>
    </row>
    <row r="117" spans="1:130" s="233"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703733</v>
      </c>
      <c r="AB117" s="1007"/>
      <c r="AC117" s="1007"/>
      <c r="AD117" s="1007"/>
      <c r="AE117" s="1008"/>
      <c r="AF117" s="1009">
        <v>727126</v>
      </c>
      <c r="AG117" s="1007"/>
      <c r="AH117" s="1007"/>
      <c r="AI117" s="1007"/>
      <c r="AJ117" s="1008"/>
      <c r="AK117" s="1009">
        <v>763184</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457</v>
      </c>
      <c r="BR117" s="954"/>
      <c r="BS117" s="954"/>
      <c r="BT117" s="954"/>
      <c r="BU117" s="954"/>
      <c r="BV117" s="954" t="s">
        <v>394</v>
      </c>
      <c r="BW117" s="954"/>
      <c r="BX117" s="954"/>
      <c r="BY117" s="954"/>
      <c r="BZ117" s="954"/>
      <c r="CA117" s="954" t="s">
        <v>448</v>
      </c>
      <c r="CB117" s="954"/>
      <c r="CC117" s="954"/>
      <c r="CD117" s="954"/>
      <c r="CE117" s="954"/>
      <c r="CF117" s="948" t="s">
        <v>441</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441</v>
      </c>
      <c r="DH117" s="987"/>
      <c r="DI117" s="987"/>
      <c r="DJ117" s="987"/>
      <c r="DK117" s="988"/>
      <c r="DL117" s="989" t="s">
        <v>441</v>
      </c>
      <c r="DM117" s="987"/>
      <c r="DN117" s="987"/>
      <c r="DO117" s="987"/>
      <c r="DP117" s="988"/>
      <c r="DQ117" s="989" t="s">
        <v>448</v>
      </c>
      <c r="DR117" s="987"/>
      <c r="DS117" s="987"/>
      <c r="DT117" s="987"/>
      <c r="DU117" s="988"/>
      <c r="DV117" s="990" t="s">
        <v>457</v>
      </c>
      <c r="DW117" s="991"/>
      <c r="DX117" s="991"/>
      <c r="DY117" s="991"/>
      <c r="DZ117" s="992"/>
    </row>
    <row r="118" spans="1:130" s="233"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305</v>
      </c>
      <c r="AL118" s="921"/>
      <c r="AM118" s="921"/>
      <c r="AN118" s="921"/>
      <c r="AO118" s="922"/>
      <c r="AP118" s="998" t="s">
        <v>434</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441</v>
      </c>
      <c r="BR118" s="1028"/>
      <c r="BS118" s="1028"/>
      <c r="BT118" s="1028"/>
      <c r="BU118" s="1028"/>
      <c r="BV118" s="1028" t="s">
        <v>414</v>
      </c>
      <c r="BW118" s="1028"/>
      <c r="BX118" s="1028"/>
      <c r="BY118" s="1028"/>
      <c r="BZ118" s="1028"/>
      <c r="CA118" s="1028" t="s">
        <v>448</v>
      </c>
      <c r="CB118" s="1028"/>
      <c r="CC118" s="1028"/>
      <c r="CD118" s="1028"/>
      <c r="CE118" s="1028"/>
      <c r="CF118" s="948" t="s">
        <v>448</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394</v>
      </c>
      <c r="DH118" s="987"/>
      <c r="DI118" s="987"/>
      <c r="DJ118" s="987"/>
      <c r="DK118" s="988"/>
      <c r="DL118" s="989" t="s">
        <v>457</v>
      </c>
      <c r="DM118" s="987"/>
      <c r="DN118" s="987"/>
      <c r="DO118" s="987"/>
      <c r="DP118" s="988"/>
      <c r="DQ118" s="989" t="s">
        <v>414</v>
      </c>
      <c r="DR118" s="987"/>
      <c r="DS118" s="987"/>
      <c r="DT118" s="987"/>
      <c r="DU118" s="988"/>
      <c r="DV118" s="990" t="s">
        <v>457</v>
      </c>
      <c r="DW118" s="991"/>
      <c r="DX118" s="991"/>
      <c r="DY118" s="991"/>
      <c r="DZ118" s="992"/>
    </row>
    <row r="119" spans="1:130" s="233"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394</v>
      </c>
      <c r="AB119" s="928"/>
      <c r="AC119" s="928"/>
      <c r="AD119" s="928"/>
      <c r="AE119" s="929"/>
      <c r="AF119" s="930" t="s">
        <v>448</v>
      </c>
      <c r="AG119" s="928"/>
      <c r="AH119" s="928"/>
      <c r="AI119" s="928"/>
      <c r="AJ119" s="929"/>
      <c r="AK119" s="930" t="s">
        <v>448</v>
      </c>
      <c r="AL119" s="928"/>
      <c r="AM119" s="928"/>
      <c r="AN119" s="928"/>
      <c r="AO119" s="929"/>
      <c r="AP119" s="931" t="s">
        <v>448</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467</v>
      </c>
      <c r="BP119" s="1033"/>
      <c r="BQ119" s="1027">
        <v>9689915</v>
      </c>
      <c r="BR119" s="1028"/>
      <c r="BS119" s="1028"/>
      <c r="BT119" s="1028"/>
      <c r="BU119" s="1028"/>
      <c r="BV119" s="1028">
        <v>9463822</v>
      </c>
      <c r="BW119" s="1028"/>
      <c r="BX119" s="1028"/>
      <c r="BY119" s="1028"/>
      <c r="BZ119" s="1028"/>
      <c r="CA119" s="1028">
        <v>9056014</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414</v>
      </c>
      <c r="DH119" s="1014"/>
      <c r="DI119" s="1014"/>
      <c r="DJ119" s="1014"/>
      <c r="DK119" s="1015"/>
      <c r="DL119" s="1013" t="s">
        <v>448</v>
      </c>
      <c r="DM119" s="1014"/>
      <c r="DN119" s="1014"/>
      <c r="DO119" s="1014"/>
      <c r="DP119" s="1015"/>
      <c r="DQ119" s="1013" t="s">
        <v>414</v>
      </c>
      <c r="DR119" s="1014"/>
      <c r="DS119" s="1014"/>
      <c r="DT119" s="1014"/>
      <c r="DU119" s="1015"/>
      <c r="DV119" s="1016" t="s">
        <v>448</v>
      </c>
      <c r="DW119" s="1017"/>
      <c r="DX119" s="1017"/>
      <c r="DY119" s="1017"/>
      <c r="DZ119" s="1018"/>
    </row>
    <row r="120" spans="1:130" s="233" customFormat="1" ht="26.25" customHeight="1" x14ac:dyDescent="0.15">
      <c r="A120" s="1085"/>
      <c r="B120" s="977"/>
      <c r="C120" s="950" t="s">
        <v>443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414</v>
      </c>
      <c r="AB120" s="987"/>
      <c r="AC120" s="987"/>
      <c r="AD120" s="987"/>
      <c r="AE120" s="988"/>
      <c r="AF120" s="989" t="s">
        <v>414</v>
      </c>
      <c r="AG120" s="987"/>
      <c r="AH120" s="987"/>
      <c r="AI120" s="987"/>
      <c r="AJ120" s="988"/>
      <c r="AK120" s="989" t="s">
        <v>414</v>
      </c>
      <c r="AL120" s="987"/>
      <c r="AM120" s="987"/>
      <c r="AN120" s="987"/>
      <c r="AO120" s="988"/>
      <c r="AP120" s="990" t="s">
        <v>441</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1997402</v>
      </c>
      <c r="BR120" s="959"/>
      <c r="BS120" s="959"/>
      <c r="BT120" s="959"/>
      <c r="BU120" s="959"/>
      <c r="BV120" s="959">
        <v>2267101</v>
      </c>
      <c r="BW120" s="959"/>
      <c r="BX120" s="959"/>
      <c r="BY120" s="959"/>
      <c r="BZ120" s="959"/>
      <c r="CA120" s="959">
        <v>2656103</v>
      </c>
      <c r="CB120" s="959"/>
      <c r="CC120" s="959"/>
      <c r="CD120" s="959"/>
      <c r="CE120" s="959"/>
      <c r="CF120" s="972">
        <v>74.599999999999994</v>
      </c>
      <c r="CG120" s="973"/>
      <c r="CH120" s="973"/>
      <c r="CI120" s="973"/>
      <c r="CJ120" s="973"/>
      <c r="CK120" s="1034" t="s">
        <v>471</v>
      </c>
      <c r="CL120" s="1035"/>
      <c r="CM120" s="1035"/>
      <c r="CN120" s="1035"/>
      <c r="CO120" s="1036"/>
      <c r="CP120" s="1042" t="s">
        <v>408</v>
      </c>
      <c r="CQ120" s="1043"/>
      <c r="CR120" s="1043"/>
      <c r="CS120" s="1043"/>
      <c r="CT120" s="1043"/>
      <c r="CU120" s="1043"/>
      <c r="CV120" s="1043"/>
      <c r="CW120" s="1043"/>
      <c r="CX120" s="1043"/>
      <c r="CY120" s="1043"/>
      <c r="CZ120" s="1043"/>
      <c r="DA120" s="1043"/>
      <c r="DB120" s="1043"/>
      <c r="DC120" s="1043"/>
      <c r="DD120" s="1043"/>
      <c r="DE120" s="1043"/>
      <c r="DF120" s="1044"/>
      <c r="DG120" s="958">
        <v>187506</v>
      </c>
      <c r="DH120" s="959"/>
      <c r="DI120" s="959"/>
      <c r="DJ120" s="959"/>
      <c r="DK120" s="959"/>
      <c r="DL120" s="959">
        <v>181929</v>
      </c>
      <c r="DM120" s="959"/>
      <c r="DN120" s="959"/>
      <c r="DO120" s="959"/>
      <c r="DP120" s="959"/>
      <c r="DQ120" s="959">
        <v>185965</v>
      </c>
      <c r="DR120" s="959"/>
      <c r="DS120" s="959"/>
      <c r="DT120" s="959"/>
      <c r="DU120" s="959"/>
      <c r="DV120" s="960">
        <v>5.2</v>
      </c>
      <c r="DW120" s="960"/>
      <c r="DX120" s="960"/>
      <c r="DY120" s="960"/>
      <c r="DZ120" s="961"/>
    </row>
    <row r="121" spans="1:130" s="233" customFormat="1" ht="26.25" customHeight="1" x14ac:dyDescent="0.15">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457</v>
      </c>
      <c r="AB121" s="987"/>
      <c r="AC121" s="987"/>
      <c r="AD121" s="987"/>
      <c r="AE121" s="988"/>
      <c r="AF121" s="989" t="s">
        <v>414</v>
      </c>
      <c r="AG121" s="987"/>
      <c r="AH121" s="987"/>
      <c r="AI121" s="987"/>
      <c r="AJ121" s="988"/>
      <c r="AK121" s="989" t="s">
        <v>414</v>
      </c>
      <c r="AL121" s="987"/>
      <c r="AM121" s="987"/>
      <c r="AN121" s="987"/>
      <c r="AO121" s="988"/>
      <c r="AP121" s="990" t="s">
        <v>448</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t="s">
        <v>457</v>
      </c>
      <c r="BR121" s="954"/>
      <c r="BS121" s="954"/>
      <c r="BT121" s="954"/>
      <c r="BU121" s="954"/>
      <c r="BV121" s="954" t="s">
        <v>414</v>
      </c>
      <c r="BW121" s="954"/>
      <c r="BX121" s="954"/>
      <c r="BY121" s="954"/>
      <c r="BZ121" s="954"/>
      <c r="CA121" s="954" t="s">
        <v>448</v>
      </c>
      <c r="CB121" s="954"/>
      <c r="CC121" s="954"/>
      <c r="CD121" s="954"/>
      <c r="CE121" s="954"/>
      <c r="CF121" s="948" t="s">
        <v>441</v>
      </c>
      <c r="CG121" s="949"/>
      <c r="CH121" s="949"/>
      <c r="CI121" s="949"/>
      <c r="CJ121" s="949"/>
      <c r="CK121" s="1037"/>
      <c r="CL121" s="1038"/>
      <c r="CM121" s="1038"/>
      <c r="CN121" s="1038"/>
      <c r="CO121" s="1039"/>
      <c r="CP121" s="1047" t="s">
        <v>410</v>
      </c>
      <c r="CQ121" s="1048"/>
      <c r="CR121" s="1048"/>
      <c r="CS121" s="1048"/>
      <c r="CT121" s="1048"/>
      <c r="CU121" s="1048"/>
      <c r="CV121" s="1048"/>
      <c r="CW121" s="1048"/>
      <c r="CX121" s="1048"/>
      <c r="CY121" s="1048"/>
      <c r="CZ121" s="1048"/>
      <c r="DA121" s="1048"/>
      <c r="DB121" s="1048"/>
      <c r="DC121" s="1048"/>
      <c r="DD121" s="1048"/>
      <c r="DE121" s="1048"/>
      <c r="DF121" s="1049"/>
      <c r="DG121" s="953">
        <v>194525</v>
      </c>
      <c r="DH121" s="954"/>
      <c r="DI121" s="954"/>
      <c r="DJ121" s="954"/>
      <c r="DK121" s="954"/>
      <c r="DL121" s="954">
        <v>185550</v>
      </c>
      <c r="DM121" s="954"/>
      <c r="DN121" s="954"/>
      <c r="DO121" s="954"/>
      <c r="DP121" s="954"/>
      <c r="DQ121" s="954">
        <v>176160</v>
      </c>
      <c r="DR121" s="954"/>
      <c r="DS121" s="954"/>
      <c r="DT121" s="954"/>
      <c r="DU121" s="954"/>
      <c r="DV121" s="955">
        <v>4.9000000000000004</v>
      </c>
      <c r="DW121" s="955"/>
      <c r="DX121" s="955"/>
      <c r="DY121" s="955"/>
      <c r="DZ121" s="956"/>
    </row>
    <row r="122" spans="1:130" s="233" customFormat="1" ht="26.25" customHeight="1" x14ac:dyDescent="0.15">
      <c r="A122" s="1085"/>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457</v>
      </c>
      <c r="AB122" s="987"/>
      <c r="AC122" s="987"/>
      <c r="AD122" s="987"/>
      <c r="AE122" s="988"/>
      <c r="AF122" s="989" t="s">
        <v>414</v>
      </c>
      <c r="AG122" s="987"/>
      <c r="AH122" s="987"/>
      <c r="AI122" s="987"/>
      <c r="AJ122" s="988"/>
      <c r="AK122" s="989" t="s">
        <v>457</v>
      </c>
      <c r="AL122" s="987"/>
      <c r="AM122" s="987"/>
      <c r="AN122" s="987"/>
      <c r="AO122" s="988"/>
      <c r="AP122" s="990" t="s">
        <v>414</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6637343</v>
      </c>
      <c r="BR122" s="1028"/>
      <c r="BS122" s="1028"/>
      <c r="BT122" s="1028"/>
      <c r="BU122" s="1028"/>
      <c r="BV122" s="1028">
        <v>6338217</v>
      </c>
      <c r="BW122" s="1028"/>
      <c r="BX122" s="1028"/>
      <c r="BY122" s="1028"/>
      <c r="BZ122" s="1028"/>
      <c r="CA122" s="1028">
        <v>6189115</v>
      </c>
      <c r="CB122" s="1028"/>
      <c r="CC122" s="1028"/>
      <c r="CD122" s="1028"/>
      <c r="CE122" s="1028"/>
      <c r="CF122" s="1045">
        <v>173.7</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33"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457</v>
      </c>
      <c r="AB123" s="987"/>
      <c r="AC123" s="987"/>
      <c r="AD123" s="987"/>
      <c r="AE123" s="988"/>
      <c r="AF123" s="989" t="s">
        <v>457</v>
      </c>
      <c r="AG123" s="987"/>
      <c r="AH123" s="987"/>
      <c r="AI123" s="987"/>
      <c r="AJ123" s="988"/>
      <c r="AK123" s="989" t="s">
        <v>441</v>
      </c>
      <c r="AL123" s="987"/>
      <c r="AM123" s="987"/>
      <c r="AN123" s="987"/>
      <c r="AO123" s="988"/>
      <c r="AP123" s="990" t="s">
        <v>457</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475</v>
      </c>
      <c r="BP123" s="1033"/>
      <c r="BQ123" s="1091">
        <v>8634745</v>
      </c>
      <c r="BR123" s="1092"/>
      <c r="BS123" s="1092"/>
      <c r="BT123" s="1092"/>
      <c r="BU123" s="1092"/>
      <c r="BV123" s="1092">
        <v>8605318</v>
      </c>
      <c r="BW123" s="1092"/>
      <c r="BX123" s="1092"/>
      <c r="BY123" s="1092"/>
      <c r="BZ123" s="1092"/>
      <c r="CA123" s="1092">
        <v>8845218</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448</v>
      </c>
      <c r="AB124" s="987"/>
      <c r="AC124" s="987"/>
      <c r="AD124" s="987"/>
      <c r="AE124" s="988"/>
      <c r="AF124" s="989" t="s">
        <v>448</v>
      </c>
      <c r="AG124" s="987"/>
      <c r="AH124" s="987"/>
      <c r="AI124" s="987"/>
      <c r="AJ124" s="988"/>
      <c r="AK124" s="989" t="s">
        <v>457</v>
      </c>
      <c r="AL124" s="987"/>
      <c r="AM124" s="987"/>
      <c r="AN124" s="987"/>
      <c r="AO124" s="988"/>
      <c r="AP124" s="990" t="s">
        <v>448</v>
      </c>
      <c r="AQ124" s="991"/>
      <c r="AR124" s="991"/>
      <c r="AS124" s="991"/>
      <c r="AT124" s="992"/>
      <c r="AU124" s="1087" t="s">
        <v>476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33</v>
      </c>
      <c r="BR124" s="1055"/>
      <c r="BS124" s="1055"/>
      <c r="BT124" s="1055"/>
      <c r="BU124" s="1055"/>
      <c r="BV124" s="1055">
        <v>25.6</v>
      </c>
      <c r="BW124" s="1055"/>
      <c r="BX124" s="1055"/>
      <c r="BY124" s="1055"/>
      <c r="BZ124" s="1055"/>
      <c r="CA124" s="1055">
        <v>5.9</v>
      </c>
      <c r="CB124" s="1055"/>
      <c r="CC124" s="1055"/>
      <c r="CD124" s="1055"/>
      <c r="CE124" s="1055"/>
      <c r="CF124" s="1056"/>
      <c r="CG124" s="1057"/>
      <c r="CH124" s="1057"/>
      <c r="CI124" s="1057"/>
      <c r="CJ124" s="1058"/>
      <c r="CK124" s="1040"/>
      <c r="CL124" s="1040"/>
      <c r="CM124" s="1040"/>
      <c r="CN124" s="1040"/>
      <c r="CO124" s="1041"/>
      <c r="CP124" s="1047" t="s">
        <v>477</v>
      </c>
      <c r="CQ124" s="1048"/>
      <c r="CR124" s="1048"/>
      <c r="CS124" s="1048"/>
      <c r="CT124" s="1048"/>
      <c r="CU124" s="1048"/>
      <c r="CV124" s="1048"/>
      <c r="CW124" s="1048"/>
      <c r="CX124" s="1048"/>
      <c r="CY124" s="1048"/>
      <c r="CZ124" s="1048"/>
      <c r="DA124" s="1048"/>
      <c r="DB124" s="1048"/>
      <c r="DC124" s="1048"/>
      <c r="DD124" s="1048"/>
      <c r="DE124" s="1048"/>
      <c r="DF124" s="1049"/>
      <c r="DG124" s="1032" t="s">
        <v>231</v>
      </c>
      <c r="DH124" s="1014"/>
      <c r="DI124" s="1014"/>
      <c r="DJ124" s="1014"/>
      <c r="DK124" s="1015"/>
      <c r="DL124" s="1013" t="s">
        <v>478</v>
      </c>
      <c r="DM124" s="1014"/>
      <c r="DN124" s="1014"/>
      <c r="DO124" s="1014"/>
      <c r="DP124" s="1015"/>
      <c r="DQ124" s="1013" t="s">
        <v>414</v>
      </c>
      <c r="DR124" s="1014"/>
      <c r="DS124" s="1014"/>
      <c r="DT124" s="1014"/>
      <c r="DU124" s="1015"/>
      <c r="DV124" s="1016" t="s">
        <v>414</v>
      </c>
      <c r="DW124" s="1017"/>
      <c r="DX124" s="1017"/>
      <c r="DY124" s="1017"/>
      <c r="DZ124" s="1018"/>
    </row>
    <row r="125" spans="1:130" s="233"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414</v>
      </c>
      <c r="AB125" s="987"/>
      <c r="AC125" s="987"/>
      <c r="AD125" s="987"/>
      <c r="AE125" s="988"/>
      <c r="AF125" s="989" t="s">
        <v>479</v>
      </c>
      <c r="AG125" s="987"/>
      <c r="AH125" s="987"/>
      <c r="AI125" s="987"/>
      <c r="AJ125" s="988"/>
      <c r="AK125" s="989" t="s">
        <v>480</v>
      </c>
      <c r="AL125" s="987"/>
      <c r="AM125" s="987"/>
      <c r="AN125" s="987"/>
      <c r="AO125" s="988"/>
      <c r="AP125" s="990" t="s">
        <v>478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481</v>
      </c>
      <c r="CL125" s="1035"/>
      <c r="CM125" s="1035"/>
      <c r="CN125" s="1035"/>
      <c r="CO125" s="1036"/>
      <c r="CP125" s="957" t="s">
        <v>482</v>
      </c>
      <c r="CQ125" s="925"/>
      <c r="CR125" s="925"/>
      <c r="CS125" s="925"/>
      <c r="CT125" s="925"/>
      <c r="CU125" s="925"/>
      <c r="CV125" s="925"/>
      <c r="CW125" s="925"/>
      <c r="CX125" s="925"/>
      <c r="CY125" s="925"/>
      <c r="CZ125" s="925"/>
      <c r="DA125" s="925"/>
      <c r="DB125" s="925"/>
      <c r="DC125" s="925"/>
      <c r="DD125" s="925"/>
      <c r="DE125" s="925"/>
      <c r="DF125" s="926"/>
      <c r="DG125" s="958" t="s">
        <v>483</v>
      </c>
      <c r="DH125" s="959"/>
      <c r="DI125" s="959"/>
      <c r="DJ125" s="959"/>
      <c r="DK125" s="959"/>
      <c r="DL125" s="959" t="s">
        <v>484</v>
      </c>
      <c r="DM125" s="959"/>
      <c r="DN125" s="959"/>
      <c r="DO125" s="959"/>
      <c r="DP125" s="959"/>
      <c r="DQ125" s="959" t="s">
        <v>483</v>
      </c>
      <c r="DR125" s="959"/>
      <c r="DS125" s="959"/>
      <c r="DT125" s="959"/>
      <c r="DU125" s="959"/>
      <c r="DV125" s="960" t="s">
        <v>414</v>
      </c>
      <c r="DW125" s="960"/>
      <c r="DX125" s="960"/>
      <c r="DY125" s="960"/>
      <c r="DZ125" s="961"/>
    </row>
    <row r="126" spans="1:130" s="233" customFormat="1" ht="26.25" customHeight="1" thickBot="1" x14ac:dyDescent="0.2">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231</v>
      </c>
      <c r="AB126" s="987"/>
      <c r="AC126" s="987"/>
      <c r="AD126" s="987"/>
      <c r="AE126" s="988"/>
      <c r="AF126" s="989" t="s">
        <v>485</v>
      </c>
      <c r="AG126" s="987"/>
      <c r="AH126" s="987"/>
      <c r="AI126" s="987"/>
      <c r="AJ126" s="988"/>
      <c r="AK126" s="989" t="s">
        <v>486</v>
      </c>
      <c r="AL126" s="987"/>
      <c r="AM126" s="987"/>
      <c r="AN126" s="987"/>
      <c r="AO126" s="988"/>
      <c r="AP126" s="990" t="s">
        <v>487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488</v>
      </c>
      <c r="CQ126" s="951"/>
      <c r="CR126" s="951"/>
      <c r="CS126" s="951"/>
      <c r="CT126" s="951"/>
      <c r="CU126" s="951"/>
      <c r="CV126" s="951"/>
      <c r="CW126" s="951"/>
      <c r="CX126" s="951"/>
      <c r="CY126" s="951"/>
      <c r="CZ126" s="951"/>
      <c r="DA126" s="951"/>
      <c r="DB126" s="951"/>
      <c r="DC126" s="951"/>
      <c r="DD126" s="951"/>
      <c r="DE126" s="951"/>
      <c r="DF126" s="952"/>
      <c r="DG126" s="953" t="s">
        <v>489</v>
      </c>
      <c r="DH126" s="954"/>
      <c r="DI126" s="954"/>
      <c r="DJ126" s="954"/>
      <c r="DK126" s="954"/>
      <c r="DL126" s="954" t="s">
        <v>487</v>
      </c>
      <c r="DM126" s="954"/>
      <c r="DN126" s="954"/>
      <c r="DO126" s="954"/>
      <c r="DP126" s="954"/>
      <c r="DQ126" s="954" t="s">
        <v>414</v>
      </c>
      <c r="DR126" s="954"/>
      <c r="DS126" s="954"/>
      <c r="DT126" s="954"/>
      <c r="DU126" s="954"/>
      <c r="DV126" s="955" t="s">
        <v>414</v>
      </c>
      <c r="DW126" s="955"/>
      <c r="DX126" s="955"/>
      <c r="DY126" s="955"/>
      <c r="DZ126" s="956"/>
    </row>
    <row r="127" spans="1:130" s="233" customFormat="1" ht="26.25" customHeight="1" x14ac:dyDescent="0.15">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801</v>
      </c>
      <c r="AB127" s="987"/>
      <c r="AC127" s="987"/>
      <c r="AD127" s="987"/>
      <c r="AE127" s="988"/>
      <c r="AF127" s="989">
        <v>610</v>
      </c>
      <c r="AG127" s="987"/>
      <c r="AH127" s="987"/>
      <c r="AI127" s="987"/>
      <c r="AJ127" s="988"/>
      <c r="AK127" s="989" t="s">
        <v>414</v>
      </c>
      <c r="AL127" s="987"/>
      <c r="AM127" s="987"/>
      <c r="AN127" s="987"/>
      <c r="AO127" s="988"/>
      <c r="AP127" s="990" t="s">
        <v>414</v>
      </c>
      <c r="AQ127" s="991"/>
      <c r="AR127" s="991"/>
      <c r="AS127" s="991"/>
      <c r="AT127" s="992"/>
      <c r="AU127" s="235"/>
      <c r="AV127" s="235"/>
      <c r="AW127" s="235"/>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485</v>
      </c>
      <c r="DH127" s="954"/>
      <c r="DI127" s="954"/>
      <c r="DJ127" s="954"/>
      <c r="DK127" s="954"/>
      <c r="DL127" s="954" t="s">
        <v>478</v>
      </c>
      <c r="DM127" s="954"/>
      <c r="DN127" s="954"/>
      <c r="DO127" s="954"/>
      <c r="DP127" s="954"/>
      <c r="DQ127" s="954" t="s">
        <v>478</v>
      </c>
      <c r="DR127" s="954"/>
      <c r="DS127" s="954"/>
      <c r="DT127" s="954"/>
      <c r="DU127" s="954"/>
      <c r="DV127" s="955" t="s">
        <v>390</v>
      </c>
      <c r="DW127" s="955"/>
      <c r="DX127" s="955"/>
      <c r="DY127" s="955"/>
      <c r="DZ127" s="956"/>
    </row>
    <row r="128" spans="1:130" s="233" customFormat="1" ht="26.25" customHeight="1" thickBot="1" x14ac:dyDescent="0.2">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t="s">
        <v>231</v>
      </c>
      <c r="AB128" s="1074"/>
      <c r="AC128" s="1074"/>
      <c r="AD128" s="1074"/>
      <c r="AE128" s="1075"/>
      <c r="AF128" s="1076" t="s">
        <v>484</v>
      </c>
      <c r="AG128" s="1074"/>
      <c r="AH128" s="1074"/>
      <c r="AI128" s="1074"/>
      <c r="AJ128" s="1075"/>
      <c r="AK128" s="1076" t="s">
        <v>414</v>
      </c>
      <c r="AL128" s="1074"/>
      <c r="AM128" s="1074"/>
      <c r="AN128" s="1074"/>
      <c r="AO128" s="1075"/>
      <c r="AP128" s="1077"/>
      <c r="AQ128" s="1078"/>
      <c r="AR128" s="1078"/>
      <c r="AS128" s="1078"/>
      <c r="AT128" s="1079"/>
      <c r="AU128" s="235"/>
      <c r="AV128" s="235"/>
      <c r="AW128" s="235"/>
      <c r="AX128" s="924" t="s">
        <v>498</v>
      </c>
      <c r="AY128" s="925"/>
      <c r="AZ128" s="925"/>
      <c r="BA128" s="925"/>
      <c r="BB128" s="925"/>
      <c r="BC128" s="925"/>
      <c r="BD128" s="925"/>
      <c r="BE128" s="926"/>
      <c r="BF128" s="1080" t="s">
        <v>479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487</v>
      </c>
      <c r="DH128" s="1066"/>
      <c r="DI128" s="1066"/>
      <c r="DJ128" s="1066"/>
      <c r="DK128" s="1066"/>
      <c r="DL128" s="1066" t="s">
        <v>484</v>
      </c>
      <c r="DM128" s="1066"/>
      <c r="DN128" s="1066"/>
      <c r="DO128" s="1066"/>
      <c r="DP128" s="1066"/>
      <c r="DQ128" s="1066" t="s">
        <v>231</v>
      </c>
      <c r="DR128" s="1066"/>
      <c r="DS128" s="1066"/>
      <c r="DT128" s="1066"/>
      <c r="DU128" s="1066"/>
      <c r="DV128" s="1067" t="s">
        <v>478</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3762013</v>
      </c>
      <c r="AB129" s="987"/>
      <c r="AC129" s="987"/>
      <c r="AD129" s="987"/>
      <c r="AE129" s="988"/>
      <c r="AF129" s="989">
        <v>3922826</v>
      </c>
      <c r="AG129" s="987"/>
      <c r="AH129" s="987"/>
      <c r="AI129" s="987"/>
      <c r="AJ129" s="988"/>
      <c r="AK129" s="989">
        <v>4156167</v>
      </c>
      <c r="AL129" s="987"/>
      <c r="AM129" s="987"/>
      <c r="AN129" s="987"/>
      <c r="AO129" s="988"/>
      <c r="AP129" s="1101"/>
      <c r="AQ129" s="1102"/>
      <c r="AR129" s="1102"/>
      <c r="AS129" s="1102"/>
      <c r="AT129" s="1103"/>
      <c r="AU129" s="236"/>
      <c r="AV129" s="236"/>
      <c r="AW129" s="236"/>
      <c r="AX129" s="1093" t="s">
        <v>501</v>
      </c>
      <c r="AY129" s="951"/>
      <c r="AZ129" s="951"/>
      <c r="BA129" s="951"/>
      <c r="BB129" s="951"/>
      <c r="BC129" s="951"/>
      <c r="BD129" s="951"/>
      <c r="BE129" s="952"/>
      <c r="BF129" s="1094" t="s">
        <v>479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565435</v>
      </c>
      <c r="AB130" s="987"/>
      <c r="AC130" s="987"/>
      <c r="AD130" s="987"/>
      <c r="AE130" s="988"/>
      <c r="AF130" s="989">
        <v>577066</v>
      </c>
      <c r="AG130" s="987"/>
      <c r="AH130" s="987"/>
      <c r="AI130" s="987"/>
      <c r="AJ130" s="988"/>
      <c r="AK130" s="989">
        <v>593321</v>
      </c>
      <c r="AL130" s="987"/>
      <c r="AM130" s="987"/>
      <c r="AN130" s="987"/>
      <c r="AO130" s="988"/>
      <c r="AP130" s="1101"/>
      <c r="AQ130" s="1102"/>
      <c r="AR130" s="1102"/>
      <c r="AS130" s="1102"/>
      <c r="AT130" s="1103"/>
      <c r="AU130" s="236"/>
      <c r="AV130" s="236"/>
      <c r="AW130" s="236"/>
      <c r="AX130" s="1093" t="s">
        <v>504</v>
      </c>
      <c r="AY130" s="951"/>
      <c r="AZ130" s="951"/>
      <c r="BA130" s="951"/>
      <c r="BB130" s="951"/>
      <c r="BC130" s="951"/>
      <c r="BD130" s="951"/>
      <c r="BE130" s="952"/>
      <c r="BF130" s="1129">
        <v>4.5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3196578</v>
      </c>
      <c r="AB131" s="1014"/>
      <c r="AC131" s="1014"/>
      <c r="AD131" s="1014"/>
      <c r="AE131" s="1015"/>
      <c r="AF131" s="1013">
        <v>3345760</v>
      </c>
      <c r="AG131" s="1014"/>
      <c r="AH131" s="1014"/>
      <c r="AI131" s="1014"/>
      <c r="AJ131" s="1015"/>
      <c r="AK131" s="1013">
        <v>3562846</v>
      </c>
      <c r="AL131" s="1014"/>
      <c r="AM131" s="1014"/>
      <c r="AN131" s="1014"/>
      <c r="AO131" s="1015"/>
      <c r="AP131" s="1138"/>
      <c r="AQ131" s="1139"/>
      <c r="AR131" s="1139"/>
      <c r="AS131" s="1139"/>
      <c r="AT131" s="1140"/>
      <c r="AU131" s="236"/>
      <c r="AV131" s="236"/>
      <c r="AW131" s="236"/>
      <c r="AX131" s="1111" t="s">
        <v>506</v>
      </c>
      <c r="AY131" s="754"/>
      <c r="AZ131" s="754"/>
      <c r="BA131" s="754"/>
      <c r="BB131" s="754"/>
      <c r="BC131" s="754"/>
      <c r="BD131" s="754"/>
      <c r="BE131" s="1064"/>
      <c r="BF131" s="1112">
        <v>5.9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4.3264390859999997</v>
      </c>
      <c r="AB132" s="1125"/>
      <c r="AC132" s="1125"/>
      <c r="AD132" s="1125"/>
      <c r="AE132" s="1126"/>
      <c r="AF132" s="1127">
        <v>4.4850796229999998</v>
      </c>
      <c r="AG132" s="1125"/>
      <c r="AH132" s="1125"/>
      <c r="AI132" s="1125"/>
      <c r="AJ132" s="1126"/>
      <c r="AK132" s="1127">
        <v>4.7676211659999996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4.4000000000000004</v>
      </c>
      <c r="AB133" s="1108"/>
      <c r="AC133" s="1108"/>
      <c r="AD133" s="1108"/>
      <c r="AE133" s="1109"/>
      <c r="AF133" s="1107">
        <v>4.4000000000000004</v>
      </c>
      <c r="AG133" s="1108"/>
      <c r="AH133" s="1108"/>
      <c r="AI133" s="1108"/>
      <c r="AJ133" s="1109"/>
      <c r="AK133" s="1107">
        <v>4.5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5" hidden="1" thickBot="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5ds5ummueUqHi4X0jqIrwIJ2YH3b2NRHnwqpy1dm5ijXup0yISM7vZYVkdqbc+OHWuroVCA2G2a3fj2eIqvUQ==" saltValue="CpeVCiMMPo204oWRoNnx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W6PlYFnzYaiU1zQGxbkdqj4rvcTT88N6WHty19eN/XyL+fhGM1HdvJ5FJxAQLN+CQ9EhE3mKcm3zK3RkRGGSg==" saltValue="6w/KR841gbHbnC8mvrkNbQ=="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sbF+qib1l76zDkv9KEVr4jbP9q4ve2RsXTT7wurGX2v89RyIAOHQhuyzx9ysoWnhFQ0Fjpbkv81r1nBBXAcA==" saltValue="TyBbvr8pKLaz1Ykj21fcgg==" spinCount="100000" sheet="1" objects="1" scenarios="1"/>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518</v>
      </c>
      <c r="AL9" s="1145"/>
      <c r="AM9" s="1145"/>
      <c r="AN9" s="1146"/>
      <c r="AO9" s="284">
        <v>1123627</v>
      </c>
      <c r="AP9" s="284">
        <v>104436</v>
      </c>
      <c r="AQ9" s="285">
        <v>102574</v>
      </c>
      <c r="AR9" s="286">
        <v>1.8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519</v>
      </c>
      <c r="AL10" s="1145"/>
      <c r="AM10" s="1145"/>
      <c r="AN10" s="1146"/>
      <c r="AO10" s="287">
        <v>213699</v>
      </c>
      <c r="AP10" s="287">
        <v>19862</v>
      </c>
      <c r="AQ10" s="288">
        <v>16361</v>
      </c>
      <c r="AR10" s="289">
        <v>21.4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520</v>
      </c>
      <c r="AL11" s="1145"/>
      <c r="AM11" s="1145"/>
      <c r="AN11" s="1146"/>
      <c r="AO11" s="287">
        <v>135</v>
      </c>
      <c r="AP11" s="287">
        <v>13</v>
      </c>
      <c r="AQ11" s="288">
        <v>763</v>
      </c>
      <c r="AR11" s="289">
        <v>-98.3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521</v>
      </c>
      <c r="AL12" s="1145"/>
      <c r="AM12" s="1145"/>
      <c r="AN12" s="1146"/>
      <c r="AO12" s="287" t="s">
        <v>522</v>
      </c>
      <c r="AP12" s="287" t="s">
        <v>522</v>
      </c>
      <c r="AQ12" s="288" t="s">
        <v>522</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523</v>
      </c>
      <c r="AL13" s="1145"/>
      <c r="AM13" s="1145"/>
      <c r="AN13" s="1146"/>
      <c r="AO13" s="287">
        <v>39147</v>
      </c>
      <c r="AP13" s="287">
        <v>3639</v>
      </c>
      <c r="AQ13" s="288">
        <v>4354</v>
      </c>
      <c r="AR13" s="289">
        <v>-16.399999999999999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524</v>
      </c>
      <c r="AL14" s="1145"/>
      <c r="AM14" s="1145"/>
      <c r="AN14" s="1146"/>
      <c r="AO14" s="287">
        <v>10696</v>
      </c>
      <c r="AP14" s="287">
        <v>994</v>
      </c>
      <c r="AQ14" s="288">
        <v>2046</v>
      </c>
      <c r="AR14" s="289">
        <v>-51.4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525</v>
      </c>
      <c r="AL15" s="1148"/>
      <c r="AM15" s="1148"/>
      <c r="AN15" s="1149"/>
      <c r="AO15" s="287">
        <v>-70727</v>
      </c>
      <c r="AP15" s="287">
        <v>-6574</v>
      </c>
      <c r="AQ15" s="288">
        <v>-7552</v>
      </c>
      <c r="AR15" s="289">
        <v>-13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1316577</v>
      </c>
      <c r="AP16" s="287">
        <v>122370</v>
      </c>
      <c r="AQ16" s="288">
        <v>118546</v>
      </c>
      <c r="AR16" s="289">
        <v>3.2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530</v>
      </c>
      <c r="AL21" s="1151"/>
      <c r="AM21" s="1151"/>
      <c r="AN21" s="1152"/>
      <c r="AO21" s="300">
        <v>9.85</v>
      </c>
      <c r="AP21" s="301">
        <v>10.45</v>
      </c>
      <c r="AQ21" s="302">
        <v>-0.6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531</v>
      </c>
      <c r="AL22" s="1151"/>
      <c r="AM22" s="1151"/>
      <c r="AN22" s="1152"/>
      <c r="AO22" s="305">
        <v>98.7</v>
      </c>
      <c r="AP22" s="306">
        <v>96.7</v>
      </c>
      <c r="AQ22" s="307">
        <v>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535</v>
      </c>
      <c r="AL32" s="1159"/>
      <c r="AM32" s="1159"/>
      <c r="AN32" s="1160"/>
      <c r="AO32" s="315">
        <v>711921</v>
      </c>
      <c r="AP32" s="315">
        <v>66170</v>
      </c>
      <c r="AQ32" s="316">
        <v>59538</v>
      </c>
      <c r="AR32" s="317">
        <v>11.1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536</v>
      </c>
      <c r="AL33" s="1159"/>
      <c r="AM33" s="1159"/>
      <c r="AN33" s="1160"/>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537</v>
      </c>
      <c r="AL34" s="1159"/>
      <c r="AM34" s="1159"/>
      <c r="AN34" s="1160"/>
      <c r="AO34" s="315" t="s">
        <v>522</v>
      </c>
      <c r="AP34" s="315" t="s">
        <v>522</v>
      </c>
      <c r="AQ34" s="316" t="s">
        <v>522</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538</v>
      </c>
      <c r="AL35" s="1159"/>
      <c r="AM35" s="1159"/>
      <c r="AN35" s="1160"/>
      <c r="AO35" s="315">
        <v>31013</v>
      </c>
      <c r="AP35" s="315">
        <v>2883</v>
      </c>
      <c r="AQ35" s="316">
        <v>21589</v>
      </c>
      <c r="AR35" s="317">
        <v>-86.6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539</v>
      </c>
      <c r="AL36" s="1159"/>
      <c r="AM36" s="1159"/>
      <c r="AN36" s="1160"/>
      <c r="AO36" s="315">
        <v>20250</v>
      </c>
      <c r="AP36" s="315">
        <v>1882</v>
      </c>
      <c r="AQ36" s="316">
        <v>5101</v>
      </c>
      <c r="AR36" s="317">
        <v>-63.1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540</v>
      </c>
      <c r="AL37" s="1159"/>
      <c r="AM37" s="1159"/>
      <c r="AN37" s="1160"/>
      <c r="AO37" s="315" t="s">
        <v>522</v>
      </c>
      <c r="AP37" s="315" t="s">
        <v>522</v>
      </c>
      <c r="AQ37" s="316">
        <v>610</v>
      </c>
      <c r="AR37" s="317" t="s">
        <v>522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541</v>
      </c>
      <c r="AL38" s="1162"/>
      <c r="AM38" s="1162"/>
      <c r="AN38" s="1163"/>
      <c r="AO38" s="318" t="s">
        <v>522</v>
      </c>
      <c r="AP38" s="318" t="s">
        <v>522</v>
      </c>
      <c r="AQ38" s="319">
        <v>3</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542</v>
      </c>
      <c r="AL39" s="1162"/>
      <c r="AM39" s="1162"/>
      <c r="AN39" s="1163"/>
      <c r="AO39" s="315" t="s">
        <v>522</v>
      </c>
      <c r="AP39" s="315" t="s">
        <v>522</v>
      </c>
      <c r="AQ39" s="316">
        <v>-1700</v>
      </c>
      <c r="AR39" s="317" t="s">
        <v>522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543</v>
      </c>
      <c r="AL40" s="1159"/>
      <c r="AM40" s="1159"/>
      <c r="AN40" s="1160"/>
      <c r="AO40" s="315">
        <v>-593321</v>
      </c>
      <c r="AP40" s="315">
        <v>-55146</v>
      </c>
      <c r="AQ40" s="316">
        <v>-57744</v>
      </c>
      <c r="AR40" s="317">
        <v>-4.5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297</v>
      </c>
      <c r="AL41" s="1165"/>
      <c r="AM41" s="1165"/>
      <c r="AN41" s="1166"/>
      <c r="AO41" s="315">
        <v>169863</v>
      </c>
      <c r="AP41" s="315">
        <v>15788</v>
      </c>
      <c r="AQ41" s="316">
        <v>27397</v>
      </c>
      <c r="AR41" s="317">
        <v>-42.4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513</v>
      </c>
      <c r="AN49" s="1155" t="s">
        <v>547</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824282</v>
      </c>
      <c r="AN51" s="337">
        <v>71833</v>
      </c>
      <c r="AO51" s="338">
        <v>64.400000000000006</v>
      </c>
      <c r="AP51" s="339">
        <v>82993</v>
      </c>
      <c r="AQ51" s="340">
        <v>5.2</v>
      </c>
      <c r="AR51" s="341">
        <v>59.2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664657</v>
      </c>
      <c r="AN52" s="345">
        <v>57922</v>
      </c>
      <c r="AO52" s="346">
        <v>75.099999999999994</v>
      </c>
      <c r="AP52" s="347">
        <v>46787</v>
      </c>
      <c r="AQ52" s="348">
        <v>-4.9000000000000004</v>
      </c>
      <c r="AR52" s="349">
        <v>80</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696333</v>
      </c>
      <c r="AN53" s="337">
        <v>62078</v>
      </c>
      <c r="AO53" s="338">
        <v>-13.6</v>
      </c>
      <c r="AP53" s="339">
        <v>108252</v>
      </c>
      <c r="AQ53" s="340">
        <v>30.4</v>
      </c>
      <c r="AR53" s="341">
        <v>-44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368291</v>
      </c>
      <c r="AN54" s="345">
        <v>32833</v>
      </c>
      <c r="AO54" s="346">
        <v>-43.3</v>
      </c>
      <c r="AP54" s="347">
        <v>50321</v>
      </c>
      <c r="AQ54" s="348">
        <v>7.6</v>
      </c>
      <c r="AR54" s="349">
        <v>-50.9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308132</v>
      </c>
      <c r="AN55" s="337">
        <v>27837</v>
      </c>
      <c r="AO55" s="338">
        <v>-55.2</v>
      </c>
      <c r="AP55" s="339">
        <v>93492</v>
      </c>
      <c r="AQ55" s="340">
        <v>-13.6</v>
      </c>
      <c r="AR55" s="341">
        <v>-41.6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142225</v>
      </c>
      <c r="AN56" s="345">
        <v>12849</v>
      </c>
      <c r="AO56" s="346">
        <v>-60.9</v>
      </c>
      <c r="AP56" s="347">
        <v>53316</v>
      </c>
      <c r="AQ56" s="348">
        <v>6</v>
      </c>
      <c r="AR56" s="349">
        <v>-66.900000000000006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431508</v>
      </c>
      <c r="AN57" s="337">
        <v>39592</v>
      </c>
      <c r="AO57" s="338">
        <v>42.2</v>
      </c>
      <c r="AP57" s="339">
        <v>94796</v>
      </c>
      <c r="AQ57" s="340">
        <v>1.4</v>
      </c>
      <c r="AR57" s="341">
        <v>40.799999999999997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264001</v>
      </c>
      <c r="AN58" s="345">
        <v>24222</v>
      </c>
      <c r="AO58" s="346">
        <v>88.5</v>
      </c>
      <c r="AP58" s="347">
        <v>55781</v>
      </c>
      <c r="AQ58" s="348">
        <v>4.5999999999999996</v>
      </c>
      <c r="AR58" s="349">
        <v>83.9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415510</v>
      </c>
      <c r="AN59" s="337">
        <v>38620</v>
      </c>
      <c r="AO59" s="338">
        <v>-2.5</v>
      </c>
      <c r="AP59" s="339">
        <v>85942</v>
      </c>
      <c r="AQ59" s="340">
        <v>-9.3000000000000007</v>
      </c>
      <c r="AR59" s="341">
        <v>6.8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254414</v>
      </c>
      <c r="AN60" s="345">
        <v>23647</v>
      </c>
      <c r="AO60" s="346">
        <v>-2.4</v>
      </c>
      <c r="AP60" s="347">
        <v>48630</v>
      </c>
      <c r="AQ60" s="348">
        <v>-12.8</v>
      </c>
      <c r="AR60" s="349">
        <v>10.4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535153</v>
      </c>
      <c r="AN61" s="352">
        <v>47992</v>
      </c>
      <c r="AO61" s="353">
        <v>7.1</v>
      </c>
      <c r="AP61" s="354">
        <v>93095</v>
      </c>
      <c r="AQ61" s="355">
        <v>2.8</v>
      </c>
      <c r="AR61" s="341">
        <v>4.3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338718</v>
      </c>
      <c r="AN62" s="345">
        <v>30295</v>
      </c>
      <c r="AO62" s="346">
        <v>11.4</v>
      </c>
      <c r="AP62" s="347">
        <v>50967</v>
      </c>
      <c r="AQ62" s="348">
        <v>0.1</v>
      </c>
      <c r="AR62" s="349">
        <v>11.3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43ZKrmXqIAktb/27QZIrzw2mqcH16in7WuZ78Wki6LYqbGL+V8yrHuxtQfMYQiDEqfzVrBgYlTKRHErhuraAQ==" saltValue="s1lYgjISMJC2FiV39Ic2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3"/>
  <printOptions horizontalCentered="1"/>
  <pageMargins left="0.39370078740157499" right="0.196850393700787" top="0.39370078740157499" bottom="0.31496062992126" header="0.511811023622047"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jUdy52bUbzShLJCqN013dDsbRQFXD3mR8fPjL/UBBDifET15Xk3hePbKfWWv52sDPTKKp6ImOO3NQjVYx18AJQ==" saltValue="B8WWEP6nz7dLQGF5hXfbrQ=="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JwVWSFkDN56dqhDqSEARxsuhnLF2meX5Iyqzd8bWVFZJ5BdCdS6P3kjjWzSglc7pYO6SWgvgUlivd5ndF7mKJQ==" saltValue="eGEggSxNy7uGCpeAJU70eA==" spinCount="100000" sheet="1" objects="1" scenarios="1"/>
  <phoneticPr fontId="3"/>
  <printOptions horizontalCentered="1" verticalCentered="1"/>
  <pageMargins left="0" right="0" top="0.196850393700787" bottom="0" header="0.39370078740157499"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12.79</v>
      </c>
      <c r="G47" s="12">
        <v>17.489999999999998</v>
      </c>
      <c r="H47" s="12">
        <v>21.42</v>
      </c>
      <c r="I47" s="12">
        <v>22.59</v>
      </c>
      <c r="J47" s="13">
        <v>23.14</v>
      </c>
    </row>
    <row r="48" spans="2:10" ht="57.75" customHeight="1" x14ac:dyDescent="0.15">
      <c r="B48" s="14"/>
      <c r="C48" s="1169" t="s">
        <v>4</v>
      </c>
      <c r="D48" s="1169"/>
      <c r="E48" s="1170"/>
      <c r="F48" s="15">
        <v>6.51</v>
      </c>
      <c r="G48" s="16">
        <v>4.72</v>
      </c>
      <c r="H48" s="16">
        <v>4.21</v>
      </c>
      <c r="I48" s="16">
        <v>5.37</v>
      </c>
      <c r="J48" s="17">
        <v>7.96</v>
      </c>
    </row>
    <row r="49" spans="2:10" ht="57.75" customHeight="1" thickBot="1" x14ac:dyDescent="0.2">
      <c r="B49" s="18"/>
      <c r="C49" s="1171" t="s">
        <v>5</v>
      </c>
      <c r="D49" s="1171"/>
      <c r="E49" s="1172"/>
      <c r="F49" s="19">
        <v>1.24</v>
      </c>
      <c r="G49" s="20">
        <v>3.08</v>
      </c>
      <c r="H49" s="20">
        <v>3.26</v>
      </c>
      <c r="I49" s="20">
        <v>3.38</v>
      </c>
      <c r="J49" s="21">
        <v>4.72</v>
      </c>
    </row>
    <row r="50" spans="2:10" x14ac:dyDescent="0.15"/>
  </sheetData>
  <sheetProtection algorithmName="SHA-512" hashValue="e8rpSo41bJB4H4avTh4mXd5ME4gP8YXurkLx/mRQSU4LpYMjhYJblqa1GxXri5o6bcrs/J4jtB28TRsGjUkBCg==" saltValue="mdBwiBzmnVYJelud4G337A=="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2023-02-20T04:32:31Z</dcterms:created>
  <dcterms:modified xsi:type="dcterms:W3CDTF">2023-03-23T08:59:46Z</dcterms:modified>
  <cp:category/>
  <cp:contentStatus/>
</cp:coreProperties>
</file>