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16.223.2\kizai01\40_財政担当\00_財政担当\02 調査\01　財政調査\07-1　財政照会・回答（4･5月分）\【4月26日期限】財政状況資料集の作成\R６\40 県回答（R５）\"/>
    </mc:Choice>
  </mc:AlternateContent>
  <xr:revisionPtr revIDLastSave="0" documentId="13_ncr:1_{FEAA14B9-18A2-413F-8D2E-CF8BED917AB4}"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alcChain>
</file>

<file path=xl/sharedStrings.xml><?xml version="1.0" encoding="utf-8"?>
<sst xmlns="http://schemas.openxmlformats.org/spreadsheetml/2006/main" count="1113" uniqueCount="564">
  <si>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</si>
  <si>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</si>
  <si>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</si>
  <si>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</si>
  <si>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</si>
  <si>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</si>
  <si>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</si>
  <si>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</si>
  <si>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</si>
  <si>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</si>
  <si>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</si>
  <si>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</si>
  <si>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</si>
  <si>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</si>
  <si>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</si>
  <si>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</si>
  <si>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</si>
  <si>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</si>
  <si>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</si>
  <si>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</si>
  <si>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</si>
  <si>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</si>
  <si>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</si>
  <si>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</si>
  <si>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</si>
  <si>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</si>
  <si>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</si>
  <si>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</si>
  <si>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</si>
  <si>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</si>
  <si>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</si>
  <si>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</si>
  <si>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</si>
  <si>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</si>
  <si>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</si>
  <si>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</si>
  <si>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</si>
  <si>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</si>
  <si>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</si>
  <si>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</si>
  <si>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</si>
  <si>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</si>
  <si>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</si>
  <si>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</si>
  <si>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</si>
  <si>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</si>
  <si>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</si>
  <si>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</si>
  <si>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</si>
  <si>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</si>
  <si>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</si>
  <si>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</si>
  <si>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</si>
  <si>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</si>
  <si>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</si>
  <si>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</si>
  <si>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</si>
  <si>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</si>
  <si>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</si>
  <si>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</si>
  <si>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</si>
  <si>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</si>
  <si>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</si>
  <si>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</si>
  <si>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</si>
  <si>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</si>
  <si>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</si>
  <si>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</si>
  <si>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</si>
  <si>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</si>
  <si>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</si>
  <si>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</si>
  <si>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</si>
  <si>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</si>
  <si>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</si>
  <si>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</si>
  <si>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</si>
  <si>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</si>
  <si>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</si>
  <si>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</si>
  <si>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</si>
  <si>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</si>
  <si>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</si>
  <si>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</si>
  <si>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</si>
  <si>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</si>
  <si>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</si>
  <si>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</si>
  <si>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</si>
  <si>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</si>
  <si>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</si>
  <si>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</si>
  <si>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</si>
  <si>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</si>
  <si>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ときがわ町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</si>
  <si>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</si>
  <si>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</si>
  <si>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</si>
  <si>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</si>
  <si>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</si>
  <si>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</si>
  <si>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</si>
  <si>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</si>
  <si>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</si>
  <si>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</si>
  <si>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</si>
  <si>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</si>
  <si>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</si>
  <si>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</si>
  <si>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</si>
  <si>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</si>
  <si>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</si>
  <si>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</si>
  <si>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</si>
  <si>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</si>
  <si>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</si>
  <si>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</si>
  <si>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</si>
  <si>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</si>
  <si>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</si>
  <si>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</si>
  <si>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</si>
  <si>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</si>
  <si>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</si>
  <si>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</si>
  <si>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</si>
  <si>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</si>
  <si>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</si>
  <si>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</si>
  <si>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</si>
  <si>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</si>
  <si>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</si>
  <si>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</si>
  <si>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</si>
  <si>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</si>
  <si>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</si>
  <si>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</si>
  <si>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</si>
  <si>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</si>
  <si>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</si>
  <si>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</si>
  <si>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</si>
  <si>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</si>
  <si>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</si>
  <si>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</si>
  <si>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</si>
  <si>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</si>
  <si>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</si>
  <si>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</si>
  <si>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</si>
  <si>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</si>
  <si>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</si>
  <si>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</si>
  <si>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</si>
  <si>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</si>
  <si>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</si>
  <si>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</si>
  <si>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</si>
  <si>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</si>
  <si>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</si>
  <si>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</si>
  <si>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</si>
  <si>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</si>
  <si>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</si>
  <si>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</si>
  <si>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</si>
  <si>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</si>
  <si>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</si>
  <si>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</si>
  <si>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</si>
  <si>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</si>
  <si>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</si>
  <si>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</si>
  <si>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</si>
  <si>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</si>
  <si>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</si>
  <si>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</si>
  <si>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</si>
  <si>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</si>
  <si>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</si>
  <si>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</si>
  <si>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</si>
  <si>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</si>
  <si>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</si>
  <si>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</si>
  <si>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</si>
  <si>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</si>
  <si>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</si>
  <si>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</si>
  <si>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</si>
  <si>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</si>
  <si>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</si>
  <si>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</si>
  <si>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</si>
  <si>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</si>
  <si>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</si>
  <si>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</si>
  <si>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</si>
  <si>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</si>
  <si>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</si>
  <si>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</si>
  <si>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</si>
  <si>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</si>
  <si>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埼玉県ときがわ町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</si>
  <si>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</si>
  <si>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</si>
  <si>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</si>
  <si>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</si>
  <si>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</si>
  <si>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</si>
  <si>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</si>
  <si>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</si>
  <si>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</si>
  <si>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</si>
  <si>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</si>
  <si>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</si>
  <si>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</si>
  <si>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</si>
  <si>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</si>
  <si>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</si>
  <si>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</si>
  <si>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</si>
  <si>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</si>
  <si>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</si>
  <si>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</si>
  <si>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</si>
  <si>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</si>
  <si>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</si>
  <si>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</si>
  <si>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</si>
  <si>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</si>
  <si>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</si>
  <si>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</si>
  <si>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</si>
  <si>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</si>
  <si>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</si>
  <si>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</si>
  <si>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</si>
  <si>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</si>
  <si>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</si>
  <si>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</si>
  <si>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</si>
  <si>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</si>
  <si>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</si>
  <si>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</si>
  <si>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</si>
  <si>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</si>
  <si>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</si>
  <si>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</si>
  <si>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</si>
  <si>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</si>
  <si>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</si>
  <si>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</si>
  <si>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</si>
  <si>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</si>
  <si>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</si>
  <si>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</si>
  <si>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</si>
  <si>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</si>
  <si>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</si>
  <si>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</si>
  <si>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</si>
  <si>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</si>
  <si>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</si>
  <si>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</si>
  <si>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</si>
  <si>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</si>
  <si>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</si>
  <si>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</si>
  <si>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</si>
  <si>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</si>
  <si>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</si>
  <si>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</si>
  <si>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</si>
  <si>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</si>
  <si>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</si>
  <si>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</si>
  <si>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</si>
  <si>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</si>
  <si>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</si>
  <si>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</si>
  <si>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</si>
  <si>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</si>
  <si>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</si>
  <si>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</si>
  <si>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</si>
  <si>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</si>
  <si>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</si>
  <si>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</si>
  <si>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</si>
  <si>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</si>
  <si>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</si>
  <si>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</si>
  <si>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</si>
  <si>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</si>
  <si>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</si>
  <si>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</si>
  <si>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</si>
  <si>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</si>
  <si>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</si>
  <si>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</si>
  <si>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</si>
  <si>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</si>
  <si>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</si>
  <si>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</si>
  <si>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</si>
  <si>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</si>
  <si>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</si>
  <si>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</si>
  <si>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</si>
  <si>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</si>
  <si>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</si>
  <si>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</si>
  <si>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</si>
  <si>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</si>
  <si>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</si>
  <si>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</si>
  <si>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</si>
  <si>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</si>
  <si>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</si>
  <si>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</si>
  <si>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</si>
  <si>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</si>
  <si>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</si>
  <si>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</si>
  <si>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</si>
  <si>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</si>
  <si>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</si>
  <si>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</si>
  <si>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</si>
  <si>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</si>
  <si>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</si>
  <si>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</si>
  <si>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</si>
  <si>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</si>
  <si>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</si>
  <si>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</si>
  <si>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</si>
  <si>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</si>
  <si>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</si>
  <si>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</si>
  <si>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</si>
  <si>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</si>
  <si>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</si>
  <si>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</si>
  <si>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</si>
  <si>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</si>
  <si>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</si>
  <si>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</si>
  <si>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</si>
  <si>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</si>
  <si>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</si>
  <si>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</si>
  <si>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</si>
  <si>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埼玉県ときがわ町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</si>
  <si>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</si>
  <si>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</si>
  <si>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</si>
  <si>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</si>
  <si>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</si>
  <si>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</si>
  <si>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</si>
  <si>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</si>
  <si>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</si>
  <si>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</si>
  <si>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</si>
  <si>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</si>
  <si>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</si>
  <si>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</si>
  <si>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</si>
  <si>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</si>
  <si>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</si>
  <si>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</si>
  <si>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</si>
  <si>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</si>
  <si>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関口茂八奨学事業特別会計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</si>
  <si>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</si>
  <si>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</si>
  <si>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</si>
  <si>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</si>
  <si>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</si>
  <si>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</si>
  <si>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</si>
  <si>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</si>
  <si>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</si>
  <si>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</si>
  <si>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</si>
  <si>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</si>
  <si>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</si>
  <si>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</si>
  <si>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</si>
  <si>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</si>
  <si>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</si>
  <si>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</si>
  <si>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</si>
  <si>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</si>
  <si>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</si>
  <si>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</si>
  <si>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</si>
  <si>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</si>
  <si>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</si>
  <si>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</si>
  <si>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</si>
  <si>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</si>
  <si>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</si>
  <si>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</si>
  <si>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</si>
  <si>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</si>
  <si>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</si>
  <si>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</si>
  <si>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</si>
  <si>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</si>
  <si>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</si>
  <si>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</si>
  <si>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</si>
  <si>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</si>
  <si>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</si>
  <si>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</si>
  <si>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</si>
  <si>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</si>
  <si>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</si>
  <si>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</si>
  <si>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</si>
  <si>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</si>
  <si>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</si>
  <si>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</si>
  <si>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</si>
  <si>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</si>
  <si>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</si>
  <si>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</si>
  <si>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</si>
  <si>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</si>
  <si>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</si>
  <si>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</si>
  <si>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</si>
  <si>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</si>
  <si>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</si>
  <si>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</si>
  <si>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</si>
  <si>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</si>
  <si>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</si>
  <si>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</si>
  <si>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</si>
  <si>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</si>
  <si>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</si>
  <si>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</si>
  <si>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</si>
  <si>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</si>
  <si>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</si>
  <si>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</si>
  <si>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</si>
  <si>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</si>
  <si>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</si>
  <si>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</si>
  <si>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</si>
  <si>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</si>
  <si>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</si>
  <si>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</si>
  <si>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</si>
  <si>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</si>
  <si>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</si>
  <si>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</si>
  <si>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</si>
  <si>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</si>
  <si>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</si>
  <si>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</si>
  <si>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</si>
  <si>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</si>
  <si>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</si>
  <si>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</si>
  <si>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</si>
  <si>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</si>
  <si>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</si>
  <si>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</si>
  <si>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</si>
  <si>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</si>
  <si>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</si>
  <si>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</si>
  <si>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</si>
  <si>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</si>
  <si>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</si>
  <si>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</si>
  <si>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</si>
  <si>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</si>
  <si>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</si>
  <si>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</si>
  <si>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</si>
  <si>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</si>
  <si>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</si>
  <si>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</si>
  <si>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</si>
  <si>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</si>
  <si>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</si>
  <si>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</si>
  <si>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</si>
  <si>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</si>
  <si>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</si>
  <si>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</si>
  <si>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</si>
  <si>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</si>
  <si>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</si>
  <si>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</si>
  <si>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</si>
  <si>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</si>
  <si>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</si>
  <si>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</si>
  <si>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</si>
  <si>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</si>
  <si>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</si>
  <si>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</si>
  <si>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</si>
  <si>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</si>
  <si>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</si>
  <si>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</si>
  <si>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</si>
  <si>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</si>
  <si>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</si>
  <si>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</si>
  <si>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</si>
  <si>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</si>
  <si>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</si>
  <si>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</si>
  <si>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</si>
  <si>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</si>
  <si>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</si>
  <si>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</si>
  <si>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</si>
  <si>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</si>
  <si>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</si>
  <si>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</si>
  <si>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</si>
  <si>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1.04</t>
  </si>
  <si>
    <t>一般会計</t>
  </si>
  <si>
    <t>水道事業会計</t>
  </si>
  <si>
    <t>介護保険特別会計</t>
  </si>
  <si>
    <t>国民健康保険特別会計</t>
  </si>
  <si>
    <t>浄化槽設置管理事業特別会計</t>
  </si>
  <si>
    <t>後期高齢者医療特別会計</t>
  </si>
  <si>
    <t>関口茂八奨学事業特別会計</t>
  </si>
  <si>
    <t>その他会計（赤字）</t>
  </si>
  <si>
    <t>その他会計（黒字）</t>
  </si>
  <si>
    <t>R01</t>
    <phoneticPr fontId="5"/>
  </si>
  <si>
    <t>R02</t>
    <phoneticPr fontId="5"/>
  </si>
  <si>
    <t>R03</t>
    <phoneticPr fontId="5"/>
  </si>
  <si>
    <t>R04</t>
    <phoneticPr fontId="5"/>
  </si>
  <si>
    <t>R05</t>
    <phoneticPr fontId="5"/>
  </si>
  <si>
    <t>-</t>
    <phoneticPr fontId="2"/>
  </si>
  <si>
    <t>埼玉県市町村総合事務組合</t>
    <rPh sb="0" eb="3">
      <t>サイタマケン</t>
    </rPh>
    <rPh sb="3" eb="6">
      <t>シチョウソン</t>
    </rPh>
    <rPh sb="6" eb="8">
      <t>ソウゴウ</t>
    </rPh>
    <rPh sb="8" eb="10">
      <t>ジム</t>
    </rPh>
    <rPh sb="10" eb="12">
      <t>クミアイ</t>
    </rPh>
    <phoneticPr fontId="3"/>
  </si>
  <si>
    <t>埼玉県後期高齢者医療広域連合</t>
    <rPh sb="0" eb="3">
      <t>サイタマケン</t>
    </rPh>
    <rPh sb="3" eb="5">
      <t>コウキ</t>
    </rPh>
    <rPh sb="5" eb="8">
      <t>コウレイシャ</t>
    </rPh>
    <rPh sb="8" eb="10">
      <t>イリョウ</t>
    </rPh>
    <rPh sb="10" eb="12">
      <t>コウイキ</t>
    </rPh>
    <rPh sb="12" eb="14">
      <t>レンゴウ</t>
    </rPh>
    <phoneticPr fontId="3"/>
  </si>
  <si>
    <t>彩の国さいたま人づくり広域連合</t>
    <rPh sb="0" eb="1">
      <t>イロド</t>
    </rPh>
    <rPh sb="2" eb="3">
      <t>クニ</t>
    </rPh>
    <rPh sb="7" eb="8">
      <t>ヒト</t>
    </rPh>
    <rPh sb="11" eb="13">
      <t>コウイキ</t>
    </rPh>
    <rPh sb="13" eb="15">
      <t>レンゴウ</t>
    </rPh>
    <phoneticPr fontId="3"/>
  </si>
  <si>
    <t>比企広域市町村圏組合</t>
    <rPh sb="0" eb="2">
      <t>ヒキ</t>
    </rPh>
    <rPh sb="2" eb="4">
      <t>コウイキ</t>
    </rPh>
    <rPh sb="4" eb="7">
      <t>シチョウソン</t>
    </rPh>
    <rPh sb="7" eb="8">
      <t>ケン</t>
    </rPh>
    <rPh sb="8" eb="10">
      <t>クミアイ</t>
    </rPh>
    <phoneticPr fontId="3"/>
  </si>
  <si>
    <t>小川地区衛生組合</t>
    <rPh sb="0" eb="2">
      <t>オガワ</t>
    </rPh>
    <rPh sb="2" eb="4">
      <t>チク</t>
    </rPh>
    <rPh sb="4" eb="6">
      <t>エイセイ</t>
    </rPh>
    <rPh sb="6" eb="8">
      <t>クミアイ</t>
    </rPh>
    <phoneticPr fontId="3"/>
  </si>
  <si>
    <t>一般会計</t>
    <rPh sb="0" eb="2">
      <t>イッパン</t>
    </rPh>
    <rPh sb="2" eb="4">
      <t>カイケイ</t>
    </rPh>
    <phoneticPr fontId="3"/>
  </si>
  <si>
    <t>交通災害特別会計</t>
    <rPh sb="0" eb="2">
      <t>コウツウ</t>
    </rPh>
    <rPh sb="2" eb="4">
      <t>サイガイ</t>
    </rPh>
    <rPh sb="4" eb="6">
      <t>トクベツ</t>
    </rPh>
    <rPh sb="6" eb="8">
      <t>カイケイ</t>
    </rPh>
    <phoneticPr fontId="3"/>
  </si>
  <si>
    <t>特別会計</t>
    <rPh sb="0" eb="2">
      <t>トクベツ</t>
    </rPh>
    <rPh sb="2" eb="4">
      <t>カイケイ</t>
    </rPh>
    <phoneticPr fontId="3"/>
  </si>
  <si>
    <t>消防特別会計</t>
    <rPh sb="0" eb="2">
      <t>ショウボウ</t>
    </rPh>
    <rPh sb="2" eb="4">
      <t>トクベツ</t>
    </rPh>
    <rPh sb="4" eb="6">
      <t>カイケイ</t>
    </rPh>
    <phoneticPr fontId="3"/>
  </si>
  <si>
    <t>斎場特別会計</t>
    <rPh sb="0" eb="2">
      <t>サイジョウ</t>
    </rPh>
    <rPh sb="2" eb="4">
      <t>トクベツ</t>
    </rPh>
    <rPh sb="4" eb="6">
      <t>カイケイ</t>
    </rPh>
    <phoneticPr fontId="3"/>
  </si>
  <si>
    <t>介護・障害特別会計</t>
    <rPh sb="0" eb="2">
      <t>カイゴ</t>
    </rPh>
    <rPh sb="3" eb="5">
      <t>ショウガイ</t>
    </rPh>
    <rPh sb="5" eb="7">
      <t>トクベツ</t>
    </rPh>
    <rPh sb="7" eb="9">
      <t>カイケイ</t>
    </rPh>
    <phoneticPr fontId="3"/>
  </si>
  <si>
    <t>公平委員会特別会計</t>
    <rPh sb="0" eb="5">
      <t>コウヘイイインカイ</t>
    </rPh>
    <rPh sb="5" eb="9">
      <t>トクベツカイケイ</t>
    </rPh>
    <phoneticPr fontId="3"/>
  </si>
  <si>
    <t>公共施設等総合管理基金</t>
    <rPh sb="0" eb="2">
      <t>コウキョウ</t>
    </rPh>
    <rPh sb="2" eb="4">
      <t>シセツ</t>
    </rPh>
    <rPh sb="4" eb="5">
      <t>トウ</t>
    </rPh>
    <rPh sb="5" eb="7">
      <t>ソウゴウ</t>
    </rPh>
    <rPh sb="7" eb="9">
      <t>カンリ</t>
    </rPh>
    <rPh sb="9" eb="11">
      <t>キキン</t>
    </rPh>
    <phoneticPr fontId="5"/>
  </si>
  <si>
    <t>合併振興基金</t>
    <rPh sb="0" eb="2">
      <t>ガッペイ</t>
    </rPh>
    <rPh sb="2" eb="4">
      <t>シンコウ</t>
    </rPh>
    <rPh sb="4" eb="6">
      <t>キキン</t>
    </rPh>
    <phoneticPr fontId="2"/>
  </si>
  <si>
    <t>関口茂八翁奨学基金</t>
    <rPh sb="0" eb="2">
      <t>セキグチ</t>
    </rPh>
    <rPh sb="2" eb="4">
      <t>モハチ</t>
    </rPh>
    <rPh sb="4" eb="5">
      <t>オキナ</t>
    </rPh>
    <rPh sb="5" eb="7">
      <t>ショウガク</t>
    </rPh>
    <rPh sb="7" eb="9">
      <t>キキン</t>
    </rPh>
    <phoneticPr fontId="2"/>
  </si>
  <si>
    <t>地域福祉基金</t>
    <rPh sb="0" eb="2">
      <t>チイキ</t>
    </rPh>
    <rPh sb="2" eb="4">
      <t>フクシ</t>
    </rPh>
    <rPh sb="4" eb="6">
      <t>キキン</t>
    </rPh>
    <phoneticPr fontId="2"/>
  </si>
  <si>
    <t>町有施設整備振興基金</t>
    <rPh sb="0" eb="2">
      <t>チョウユウ</t>
    </rPh>
    <rPh sb="2" eb="4">
      <t>シセツ</t>
    </rPh>
    <rPh sb="4" eb="6">
      <t>セイビ</t>
    </rPh>
    <rPh sb="6" eb="8">
      <t>シンコウ</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</si>
</sst>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A6F3-4EF1-9E8C-A7DF8F39B7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27837</c:v>
                </c:pt>
                <c:pt idx="1">
                  <c:v>39592</c:v>
                </c:pt>
                <c:pt idx="2">
                  <c:v>38620</c:v>
                </c:pt>
                <c:pt idx="3">
                  <c:v>20985</c:v>
                </c:pt>
                <c:pt idx="4">
                  <c:v>53801</c:v>
                </c:pt>
              </c:numCache>
            </c:numRef>
          </c:val>
          <c:smooth val="0"/>
          <c:extLst>
            <c:ext xmlns:c16="http://schemas.microsoft.com/office/drawing/2014/chart" uri="{C3380CC4-5D6E-409C-BE32-E72D297353CC}">
              <c16:uniqueId val="{00000001-A6F3-4EF1-9E8C-A7DF8F39B7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4.21</c:v>
                </c:pt>
                <c:pt idx="1">
                  <c:v>5.37</c:v>
                </c:pt>
                <c:pt idx="2">
                  <c:v>7.96</c:v>
                </c:pt>
                <c:pt idx="3">
                  <c:v>6.45</c:v>
                </c:pt>
                <c:pt idx="4">
                  <c:v>8.08</c:v>
                </c:pt>
              </c:numCache>
            </c:numRef>
          </c:val>
          <c:extLst>
            <c:ext xmlns:c16="http://schemas.microsoft.com/office/drawing/2014/chart" uri="{C3380CC4-5D6E-409C-BE32-E72D297353CC}">
              <c16:uniqueId val="{00000000-099B-41D6-8798-CA70B12ED1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21.42</c:v>
                </c:pt>
                <c:pt idx="1">
                  <c:v>22.59</c:v>
                </c:pt>
                <c:pt idx="2">
                  <c:v>23.14</c:v>
                </c:pt>
                <c:pt idx="3">
                  <c:v>24.07</c:v>
                </c:pt>
                <c:pt idx="4">
                  <c:v>26.47</c:v>
                </c:pt>
              </c:numCache>
            </c:numRef>
          </c:val>
          <c:extLst>
            <c:ext xmlns:c16="http://schemas.microsoft.com/office/drawing/2014/chart" uri="{C3380CC4-5D6E-409C-BE32-E72D297353CC}">
              <c16:uniqueId val="{00000001-099B-41D6-8798-CA70B12ED1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3.26</c:v>
                </c:pt>
                <c:pt idx="1">
                  <c:v>3.38</c:v>
                </c:pt>
                <c:pt idx="2">
                  <c:v>4.72</c:v>
                </c:pt>
                <c:pt idx="3">
                  <c:v>-1.04</c:v>
                </c:pt>
                <c:pt idx="4">
                  <c:v>4.12</c:v>
                </c:pt>
              </c:numCache>
            </c:numRef>
          </c:val>
          <c:smooth val="0"/>
          <c:extLst>
            <c:ext xmlns:c16="http://schemas.microsoft.com/office/drawing/2014/chart" uri="{C3380CC4-5D6E-409C-BE32-E72D297353CC}">
              <c16:uniqueId val="{00000002-099B-41D6-8798-CA70B12ED1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AD-4E67-AC12-4A6066E053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AD-4E67-AC12-4A6066E053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AD-4E67-AC12-4A6066E05314}"/>
            </c:ext>
          </c:extLst>
        </c:ser>
        <c:ser>
          <c:idx val="3"/>
          <c:order val="3"/>
          <c:tx>
            <c:strRef>
              <c:f>データシート!$A$30</c:f>
              <c:strCache>
                <c:ptCount val="1"/>
                <c:pt idx="0">
                  <c:v>関口茂八奨学事業特別会計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6AD-4E67-AC12-4A6066E053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4-46AD-4E67-AC12-4A6066E05314}"/>
            </c:ext>
          </c:extLst>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0.04</c:v>
                </c:pt>
                <c:pt idx="4">
                  <c:v>#N/A</c:v>
                </c:pt>
                <c:pt idx="5">
                  <c:v>0.05</c:v>
                </c:pt>
                <c:pt idx="6">
                  <c:v>#N/A</c:v>
                </c:pt>
                <c:pt idx="7">
                  <c:v>7.0000000000000007E-2</c:v>
                </c:pt>
                <c:pt idx="8">
                  <c:v>#N/A</c:v>
                </c:pt>
                <c:pt idx="9">
                  <c:v>0.47</c:v>
                </c:pt>
              </c:numCache>
            </c:numRef>
          </c:val>
          <c:extLst>
            <c:ext xmlns:c16="http://schemas.microsoft.com/office/drawing/2014/chart" uri="{C3380CC4-5D6E-409C-BE32-E72D297353CC}">
              <c16:uniqueId val="{00000005-46AD-4E67-AC12-4A6066E0531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1.29</c:v>
                </c:pt>
                <c:pt idx="2">
                  <c:v>#N/A</c:v>
                </c:pt>
                <c:pt idx="3">
                  <c:v>1.59</c:v>
                </c:pt>
                <c:pt idx="4">
                  <c:v>#N/A</c:v>
                </c:pt>
                <c:pt idx="5">
                  <c:v>2.65</c:v>
                </c:pt>
                <c:pt idx="6">
                  <c:v>#N/A</c:v>
                </c:pt>
                <c:pt idx="7">
                  <c:v>0.91</c:v>
                </c:pt>
                <c:pt idx="8">
                  <c:v>#N/A</c:v>
                </c:pt>
                <c:pt idx="9">
                  <c:v>0.55000000000000004</c:v>
                </c:pt>
              </c:numCache>
            </c:numRef>
          </c:val>
          <c:extLst>
            <c:ext xmlns:c16="http://schemas.microsoft.com/office/drawing/2014/chart" uri="{C3380CC4-5D6E-409C-BE32-E72D297353CC}">
              <c16:uniqueId val="{00000006-46AD-4E67-AC12-4A6066E053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1.46</c:v>
                </c:pt>
                <c:pt idx="2">
                  <c:v>#N/A</c:v>
                </c:pt>
                <c:pt idx="3">
                  <c:v>0.77</c:v>
                </c:pt>
                <c:pt idx="4">
                  <c:v>#N/A</c:v>
                </c:pt>
                <c:pt idx="5">
                  <c:v>0.88</c:v>
                </c:pt>
                <c:pt idx="6">
                  <c:v>#N/A</c:v>
                </c:pt>
                <c:pt idx="7">
                  <c:v>1.35</c:v>
                </c:pt>
                <c:pt idx="8">
                  <c:v>#N/A</c:v>
                </c:pt>
                <c:pt idx="9">
                  <c:v>1.05</c:v>
                </c:pt>
              </c:numCache>
            </c:numRef>
          </c:val>
          <c:extLst>
            <c:ext xmlns:c16="http://schemas.microsoft.com/office/drawing/2014/chart" uri="{C3380CC4-5D6E-409C-BE32-E72D297353CC}">
              <c16:uniqueId val="{00000007-46AD-4E67-AC12-4A6066E053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9.09</c:v>
                </c:pt>
                <c:pt idx="2">
                  <c:v>#N/A</c:v>
                </c:pt>
                <c:pt idx="3">
                  <c:v>7.8</c:v>
                </c:pt>
                <c:pt idx="4">
                  <c:v>#N/A</c:v>
                </c:pt>
                <c:pt idx="5">
                  <c:v>4.76</c:v>
                </c:pt>
                <c:pt idx="6">
                  <c:v>#N/A</c:v>
                </c:pt>
                <c:pt idx="7">
                  <c:v>4.37</c:v>
                </c:pt>
                <c:pt idx="8">
                  <c:v>#N/A</c:v>
                </c:pt>
                <c:pt idx="9">
                  <c:v>5.44</c:v>
                </c:pt>
              </c:numCache>
            </c:numRef>
          </c:val>
          <c:extLst>
            <c:ext xmlns:c16="http://schemas.microsoft.com/office/drawing/2014/chart" uri="{C3380CC4-5D6E-409C-BE32-E72D297353CC}">
              <c16:uniqueId val="{00000008-46AD-4E67-AC12-4A6066E053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4.51</c:v>
                </c:pt>
                <c:pt idx="2">
                  <c:v>#N/A</c:v>
                </c:pt>
                <c:pt idx="3">
                  <c:v>5.36</c:v>
                </c:pt>
                <c:pt idx="4">
                  <c:v>#N/A</c:v>
                </c:pt>
                <c:pt idx="5">
                  <c:v>7.96</c:v>
                </c:pt>
                <c:pt idx="6">
                  <c:v>#N/A</c:v>
                </c:pt>
                <c:pt idx="7">
                  <c:v>6.45</c:v>
                </c:pt>
                <c:pt idx="8">
                  <c:v>#N/A</c:v>
                </c:pt>
                <c:pt idx="9">
                  <c:v>8.07</c:v>
                </c:pt>
              </c:numCache>
            </c:numRef>
          </c:val>
          <c:extLst>
            <c:ext xmlns:c16="http://schemas.microsoft.com/office/drawing/2014/chart" uri="{C3380CC4-5D6E-409C-BE32-E72D297353CC}">
              <c16:uniqueId val="{00000009-46AD-4E67-AC12-4A6066E053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565</c:v>
                </c:pt>
                <c:pt idx="5">
                  <c:v>578</c:v>
                </c:pt>
                <c:pt idx="8">
                  <c:v>593</c:v>
                </c:pt>
                <c:pt idx="11">
                  <c:v>592</c:v>
                </c:pt>
                <c:pt idx="14">
                  <c:v>567</c:v>
                </c:pt>
              </c:numCache>
            </c:numRef>
          </c:val>
          <c:extLst>
            <c:ext xmlns:c16="http://schemas.microsoft.com/office/drawing/2014/chart" uri="{C3380CC4-5D6E-409C-BE32-E72D297353CC}">
              <c16:uniqueId val="{00000000-4DEB-4C08-9769-5858B730B4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EB-4C08-9769-5858B730B4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4DEB-4C08-9769-5858B730B4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13</c:v>
                </c:pt>
                <c:pt idx="6">
                  <c:v>20</c:v>
                </c:pt>
                <c:pt idx="9">
                  <c:v>21</c:v>
                </c:pt>
                <c:pt idx="12">
                  <c:v>23</c:v>
                </c:pt>
              </c:numCache>
            </c:numRef>
          </c:val>
          <c:extLst>
            <c:ext xmlns:c16="http://schemas.microsoft.com/office/drawing/2014/chart" uri="{C3380CC4-5D6E-409C-BE32-E72D297353CC}">
              <c16:uniqueId val="{00000003-4DEB-4C08-9769-5858B730B4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c:v>
                </c:pt>
                <c:pt idx="3">
                  <c:v>31</c:v>
                </c:pt>
                <c:pt idx="6">
                  <c:v>31</c:v>
                </c:pt>
                <c:pt idx="9">
                  <c:v>33</c:v>
                </c:pt>
                <c:pt idx="12">
                  <c:v>49</c:v>
                </c:pt>
              </c:numCache>
            </c:numRef>
          </c:val>
          <c:extLst>
            <c:ext xmlns:c16="http://schemas.microsoft.com/office/drawing/2014/chart" uri="{C3380CC4-5D6E-409C-BE32-E72D297353CC}">
              <c16:uniqueId val="{00000004-4DEB-4C08-9769-5858B730B4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EB-4C08-9769-5858B730B4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EB-4C08-9769-5858B730B4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658</c:v>
                </c:pt>
                <c:pt idx="3">
                  <c:v>682</c:v>
                </c:pt>
                <c:pt idx="6">
                  <c:v>712</c:v>
                </c:pt>
                <c:pt idx="9">
                  <c:v>734</c:v>
                </c:pt>
                <c:pt idx="12">
                  <c:v>714</c:v>
                </c:pt>
              </c:numCache>
            </c:numRef>
          </c:val>
          <c:extLst>
            <c:ext xmlns:c16="http://schemas.microsoft.com/office/drawing/2014/chart" uri="{C3380CC4-5D6E-409C-BE32-E72D297353CC}">
              <c16:uniqueId val="{00000007-4DEB-4C08-9769-5858B730B4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139</c:v>
                </c:pt>
                <c:pt idx="2">
                  <c:v>#N/A</c:v>
                </c:pt>
                <c:pt idx="3">
                  <c:v>#N/A</c:v>
                </c:pt>
                <c:pt idx="4">
                  <c:v>149</c:v>
                </c:pt>
                <c:pt idx="5">
                  <c:v>#N/A</c:v>
                </c:pt>
                <c:pt idx="6">
                  <c:v>#N/A</c:v>
                </c:pt>
                <c:pt idx="7">
                  <c:v>170</c:v>
                </c:pt>
                <c:pt idx="8">
                  <c:v>#N/A</c:v>
                </c:pt>
                <c:pt idx="9">
                  <c:v>#N/A</c:v>
                </c:pt>
                <c:pt idx="10">
                  <c:v>196</c:v>
                </c:pt>
                <c:pt idx="11">
                  <c:v>#N/A</c:v>
                </c:pt>
                <c:pt idx="12">
                  <c:v>#N/A</c:v>
                </c:pt>
                <c:pt idx="13">
                  <c:v>219</c:v>
                </c:pt>
                <c:pt idx="14">
                  <c:v>#N/A</c:v>
                </c:pt>
              </c:numCache>
            </c:numRef>
          </c:val>
          <c:smooth val="0"/>
          <c:extLst>
            <c:ext xmlns:c16="http://schemas.microsoft.com/office/drawing/2014/chart" uri="{C3380CC4-5D6E-409C-BE32-E72D297353CC}">
              <c16:uniqueId val="{00000008-4DEB-4C08-9769-5858B730B4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6637</c:v>
                </c:pt>
                <c:pt idx="5">
                  <c:v>6338</c:v>
                </c:pt>
                <c:pt idx="8">
                  <c:v>6189</c:v>
                </c:pt>
                <c:pt idx="11">
                  <c:v>5500</c:v>
                </c:pt>
                <c:pt idx="14">
                  <c:v>5926</c:v>
                </c:pt>
              </c:numCache>
            </c:numRef>
          </c:val>
          <c:extLst>
            <c:ext xmlns:c16="http://schemas.microsoft.com/office/drawing/2014/chart" uri="{C3380CC4-5D6E-409C-BE32-E72D297353CC}">
              <c16:uniqueId val="{00000000-6EBF-435E-8958-8EACEBEC69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EBF-435E-8958-8EACEBEC69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1997</c:v>
                </c:pt>
                <c:pt idx="5">
                  <c:v>2267</c:v>
                </c:pt>
                <c:pt idx="8">
                  <c:v>2656</c:v>
                </c:pt>
                <c:pt idx="11">
                  <c:v>2972</c:v>
                </c:pt>
                <c:pt idx="14">
                  <c:v>3098</c:v>
                </c:pt>
              </c:numCache>
            </c:numRef>
          </c:val>
          <c:extLst>
            <c:ext xmlns:c16="http://schemas.microsoft.com/office/drawing/2014/chart" uri="{C3380CC4-5D6E-409C-BE32-E72D297353CC}">
              <c16:uniqueId val="{00000002-6EBF-435E-8958-8EACEBEC69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BF-435E-8958-8EACEBEC69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BF-435E-8958-8EACEBEC69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BF-435E-8958-8EACEBEC69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1410</c:v>
                </c:pt>
                <c:pt idx="3">
                  <c:v>1401</c:v>
                </c:pt>
                <c:pt idx="6">
                  <c:v>1406</c:v>
                </c:pt>
                <c:pt idx="9">
                  <c:v>1386</c:v>
                </c:pt>
                <c:pt idx="12">
                  <c:v>1359</c:v>
                </c:pt>
              </c:numCache>
            </c:numRef>
          </c:val>
          <c:extLst>
            <c:ext xmlns:c16="http://schemas.microsoft.com/office/drawing/2014/chart" uri="{C3380CC4-5D6E-409C-BE32-E72D297353CC}">
              <c16:uniqueId val="{00000006-6EBF-435E-8958-8EACEBEC69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149</c:v>
                </c:pt>
                <c:pt idx="3">
                  <c:v>208</c:v>
                </c:pt>
                <c:pt idx="6">
                  <c:v>197</c:v>
                </c:pt>
                <c:pt idx="9">
                  <c:v>187</c:v>
                </c:pt>
                <c:pt idx="12">
                  <c:v>212</c:v>
                </c:pt>
              </c:numCache>
            </c:numRef>
          </c:val>
          <c:extLst>
            <c:ext xmlns:c16="http://schemas.microsoft.com/office/drawing/2014/chart" uri="{C3380CC4-5D6E-409C-BE32-E72D297353CC}">
              <c16:uniqueId val="{00000007-6EBF-435E-8958-8EACEBEC69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382</c:v>
                </c:pt>
                <c:pt idx="3">
                  <c:v>367</c:v>
                </c:pt>
                <c:pt idx="6">
                  <c:v>362</c:v>
                </c:pt>
                <c:pt idx="9">
                  <c:v>349</c:v>
                </c:pt>
                <c:pt idx="12">
                  <c:v>385</c:v>
                </c:pt>
              </c:numCache>
            </c:numRef>
          </c:val>
          <c:extLst>
            <c:ext xmlns:c16="http://schemas.microsoft.com/office/drawing/2014/chart" uri="{C3380CC4-5D6E-409C-BE32-E72D297353CC}">
              <c16:uniqueId val="{00000008-6EBF-435E-8958-8EACEBEC69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BF-435E-8958-8EACEBEC69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7749</c:v>
                </c:pt>
                <c:pt idx="3">
                  <c:v>7487</c:v>
                </c:pt>
                <c:pt idx="6">
                  <c:v>7091</c:v>
                </c:pt>
                <c:pt idx="9">
                  <c:v>6521</c:v>
                </c:pt>
                <c:pt idx="12">
                  <c:v>6245</c:v>
                </c:pt>
              </c:numCache>
            </c:numRef>
          </c:val>
          <c:extLst>
            <c:ext xmlns:c16="http://schemas.microsoft.com/office/drawing/2014/chart" uri="{C3380CC4-5D6E-409C-BE32-E72D297353CC}">
              <c16:uniqueId val="{0000000A-6EBF-435E-8958-8EACEBEC69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1055</c:v>
                </c:pt>
                <c:pt idx="2">
                  <c:v>#N/A</c:v>
                </c:pt>
                <c:pt idx="3">
                  <c:v>#N/A</c:v>
                </c:pt>
                <c:pt idx="4">
                  <c:v>859</c:v>
                </c:pt>
                <c:pt idx="5">
                  <c:v>#N/A</c:v>
                </c:pt>
                <c:pt idx="6">
                  <c:v>#N/A</c:v>
                </c:pt>
                <c:pt idx="7">
                  <c:v>211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BF-435E-8958-8EACEBEC69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962</c:v>
                </c:pt>
                <c:pt idx="1">
                  <c:v>986</c:v>
                </c:pt>
                <c:pt idx="2">
                  <c:v>1087</c:v>
                </c:pt>
              </c:numCache>
            </c:numRef>
          </c:val>
          <c:extLst>
            <c:ext xmlns:c16="http://schemas.microsoft.com/office/drawing/2014/chart" uri="{C3380CC4-5D6E-409C-BE32-E72D297353CC}">
              <c16:uniqueId val="{00000000-BBC3-4EBF-A043-2B3152CA99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260</c:v>
                </c:pt>
                <c:pt idx="1">
                  <c:v>171</c:v>
                </c:pt>
                <c:pt idx="2">
                  <c:v>122</c:v>
                </c:pt>
              </c:numCache>
            </c:numRef>
          </c:val>
          <c:extLst>
            <c:ext xmlns:c16="http://schemas.microsoft.com/office/drawing/2014/chart" uri="{C3380CC4-5D6E-409C-BE32-E72D297353CC}">
              <c16:uniqueId val="{00000001-BBC3-4EBF-A043-2B3152CA99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2060</c:v>
                </c:pt>
                <c:pt idx="1">
                  <c:v>2319</c:v>
                </c:pt>
                <c:pt idx="2">
                  <c:v>2403</c:v>
                </c:pt>
              </c:numCache>
            </c:numRef>
          </c:val>
          <c:extLst>
            <c:ext xmlns:c16="http://schemas.microsoft.com/office/drawing/2014/chart" uri="{C3380CC4-5D6E-409C-BE32-E72D297353CC}">
              <c16:uniqueId val="{00000002-BBC3-4EBF-A043-2B3152CA99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10,414
10,186
55.90
6,619,987
6,255,335
331,789
4,107,759
6,245,393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18</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月の合併以降、継続して財政基盤の強化に取り組んできたが、生産年齢人口の減少、高齢化率の上昇など様々な要因により、町の財政基盤は弱体化傾向にあり、財政力指数の値も年々降下しており、類似団体内の平均値も下回る状態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第二次総合振興計画に基づく持続可能なまちづくりを推進していくためにも、厳しい財政運営を打破することに注力し、更なる財政改革に取り組む必要がある。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977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105304</xdr:rowOff>
    </xdr:from>
    <xdr:to>
      <xdr:col>19</xdr:col>
      <xdr:colOff>133350</xdr:colOff>
      <xdr:row>43</xdr:row>
      <xdr:rowOff>125413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776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105304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575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85196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54504</xdr:rowOff>
    </xdr:from>
    <xdr:to>
      <xdr:col>15</xdr:col>
      <xdr:colOff>133350</xdr:colOff>
      <xdr:row>43</xdr:row>
      <xdr:rowOff>156104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140881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34396</xdr:rowOff>
    </xdr:from>
    <xdr:to>
      <xdr:col>11</xdr:col>
      <xdr:colOff>82550</xdr:colOff>
      <xdr:row>43</xdr:row>
      <xdr:rowOff>135996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120773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行財政改革を推進を念頭に、経常経費の削減、一般財源の確保に取り組んできたが前年度比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ポイント下降した。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今後、経常経費を削減するとともに、税収などの一般財源の確保に努め、経常収支比率の改善を図っていく。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65</xdr:row>
      <xdr:rowOff>85090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6739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63</xdr:row>
      <xdr:rowOff>66040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38479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135467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38479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61</xdr:row>
      <xdr:rowOff>135467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456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101617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7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133367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く職員の適正管理と財政運営計画に基づく行財政改革を行うことで決算額の抑制に努めてきたところだが、人件費及び物件費が共に増額したことで、トータルの決算額が増額という結果に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人口減少の影響も考慮しながら、今後も計画的な事業実施により、経常経費の削減を図っていく。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171334</xdr:rowOff>
    </xdr:from>
    <xdr:to>
      <xdr:col>23</xdr:col>
      <xdr:colOff>133350</xdr:colOff>
      <xdr:row>82</xdr:row>
      <xdr:rowOff>14850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58784"/>
          <a:ext cx="838200" cy="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133734</xdr:rowOff>
    </xdr:from>
    <xdr:to>
      <xdr:col>19</xdr:col>
      <xdr:colOff>133350</xdr:colOff>
      <xdr:row>81</xdr:row>
      <xdr:rowOff>171334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21184"/>
          <a:ext cx="889000" cy="3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128891</xdr:rowOff>
    </xdr:from>
    <xdr:to>
      <xdr:col>15</xdr:col>
      <xdr:colOff>82550</xdr:colOff>
      <xdr:row>81</xdr:row>
      <xdr:rowOff>133734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16341"/>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88984</xdr:rowOff>
    </xdr:from>
    <xdr:to>
      <xdr:col>11</xdr:col>
      <xdr:colOff>31750</xdr:colOff>
      <xdr:row>81</xdr:row>
      <xdr:rowOff>128891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76434"/>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135500</xdr:rowOff>
    </xdr:from>
    <xdr:to>
      <xdr:col>23</xdr:col>
      <xdr:colOff>184150</xdr:colOff>
      <xdr:row>82</xdr:row>
      <xdr:rowOff>65650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152027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6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120534</xdr:rowOff>
    </xdr:from>
    <xdr:to>
      <xdr:col>19</xdr:col>
      <xdr:colOff>184150</xdr:colOff>
      <xdr:row>82</xdr:row>
      <xdr:rowOff>50684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60861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7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82934</xdr:rowOff>
    </xdr:from>
    <xdr:to>
      <xdr:col>15</xdr:col>
      <xdr:colOff>133350</xdr:colOff>
      <xdr:row>82</xdr:row>
      <xdr:rowOff>13084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23261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78091</xdr:rowOff>
    </xdr:from>
    <xdr:to>
      <xdr:col>11</xdr:col>
      <xdr:colOff>82550</xdr:colOff>
      <xdr:row>82</xdr:row>
      <xdr:rowOff>8241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18418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3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38184</xdr:rowOff>
    </xdr:from>
    <xdr:to>
      <xdr:col>7</xdr:col>
      <xdr:colOff>31750</xdr:colOff>
      <xdr:row>81</xdr:row>
      <xdr:rowOff>139784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149961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9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国や埼玉県の動向を見つつ、より一層給与の適正化に努めていく。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87</xdr:row>
      <xdr:rowOff>56545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777357"/>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9726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114905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50876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159959</xdr:rowOff>
    </xdr:from>
    <xdr:to>
      <xdr:col>68</xdr:col>
      <xdr:colOff>152400</xdr:colOff>
      <xdr:row>88</xdr:row>
      <xdr:rowOff>114905</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50761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64105</xdr:rowOff>
    </xdr:from>
    <xdr:to>
      <xdr:col>68</xdr:col>
      <xdr:colOff>203200</xdr:colOff>
      <xdr:row>88</xdr:row>
      <xdr:rowOff>165705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150482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職員の人材育成や民間委託等を積極的に推進しながら、「定員適正化計画」に基づいて定員管理を行っている。今後も適正な職員の採用や効率的な職員配置に努めていく。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150646</xdr:rowOff>
    </xdr:from>
    <xdr:to>
      <xdr:col>81</xdr:col>
      <xdr:colOff>44450</xdr:colOff>
      <xdr:row>60</xdr:row>
      <xdr:rowOff>159838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437646"/>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88598</xdr:rowOff>
    </xdr:from>
    <xdr:to>
      <xdr:col>77</xdr:col>
      <xdr:colOff>44450</xdr:colOff>
      <xdr:row>60</xdr:row>
      <xdr:rowOff>150646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37559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74809</xdr:rowOff>
    </xdr:from>
    <xdr:to>
      <xdr:col>72</xdr:col>
      <xdr:colOff>203200</xdr:colOff>
      <xdr:row>60</xdr:row>
      <xdr:rowOff>88598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36180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67914</xdr:rowOff>
    </xdr:from>
    <xdr:to>
      <xdr:col>68</xdr:col>
      <xdr:colOff>152400</xdr:colOff>
      <xdr:row>60</xdr:row>
      <xdr:rowOff>74809</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35491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109038</xdr:rowOff>
    </xdr:from>
    <xdr:to>
      <xdr:col>81</xdr:col>
      <xdr:colOff>95250</xdr:colOff>
      <xdr:row>61</xdr:row>
      <xdr:rowOff>39188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125565</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99846</xdr:rowOff>
    </xdr:from>
    <xdr:to>
      <xdr:col>77</xdr:col>
      <xdr:colOff>95250</xdr:colOff>
      <xdr:row>61</xdr:row>
      <xdr:rowOff>29996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40173</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1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37798</xdr:rowOff>
    </xdr:from>
    <xdr:to>
      <xdr:col>73</xdr:col>
      <xdr:colOff>44450</xdr:colOff>
      <xdr:row>60</xdr:row>
      <xdr:rowOff>139398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149575</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24009</xdr:rowOff>
    </xdr:from>
    <xdr:to>
      <xdr:col>68</xdr:col>
      <xdr:colOff>203200</xdr:colOff>
      <xdr:row>60</xdr:row>
      <xdr:rowOff>125609</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135786</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17114</xdr:rowOff>
    </xdr:from>
    <xdr:to>
      <xdr:col>64</xdr:col>
      <xdr:colOff>152400</xdr:colOff>
      <xdr:row>60</xdr:row>
      <xdr:rowOff>118714</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128891</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0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合併以降の投資的事業の実施により公債費は増加してきたが、基準財政需要額への算入率が比較的高い起債を活用してきたことから、類似団体と比較しても良好な値となっている。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今後は、投資的事業に対する取り組みも減少傾向に転じると思われ、併せて起債発行額の抑制にも努めていく。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57679</xdr:rowOff>
    </xdr:from>
    <xdr:to>
      <xdr:col>81</xdr:col>
      <xdr:colOff>44450</xdr:colOff>
      <xdr:row>38</xdr:row>
      <xdr:rowOff>118004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57277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17463</xdr:rowOff>
    </xdr:from>
    <xdr:to>
      <xdr:col>77</xdr:col>
      <xdr:colOff>44450</xdr:colOff>
      <xdr:row>38</xdr:row>
      <xdr:rowOff>57679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5325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7408</xdr:rowOff>
    </xdr:from>
    <xdr:to>
      <xdr:col>72</xdr:col>
      <xdr:colOff>203200</xdr:colOff>
      <xdr:row>38</xdr:row>
      <xdr:rowOff>17463</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5225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7408</xdr:rowOff>
    </xdr:from>
    <xdr:to>
      <xdr:col>68</xdr:col>
      <xdr:colOff>152400</xdr:colOff>
      <xdr:row>38</xdr:row>
      <xdr:rowOff>7408</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67204</xdr:rowOff>
    </xdr:from>
    <xdr:to>
      <xdr:col>81</xdr:col>
      <xdr:colOff>95250</xdr:colOff>
      <xdr:row>38</xdr:row>
      <xdr:rowOff>168804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83731</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6879</xdr:rowOff>
    </xdr:from>
    <xdr:to>
      <xdr:col>77</xdr:col>
      <xdr:colOff>95250</xdr:colOff>
      <xdr:row>38</xdr:row>
      <xdr:rowOff>108479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118656</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29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138113</xdr:rowOff>
    </xdr:from>
    <xdr:to>
      <xdr:col>73</xdr:col>
      <xdr:colOff>44450</xdr:colOff>
      <xdr:row>38</xdr:row>
      <xdr:rowOff>68263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78440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128058</xdr:rowOff>
    </xdr:from>
    <xdr:to>
      <xdr:col>68</xdr:col>
      <xdr:colOff>203200</xdr:colOff>
      <xdr:row>38</xdr:row>
      <xdr:rowOff>58209</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68385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128058</xdr:rowOff>
    </xdr:from>
    <xdr:to>
      <xdr:col>64</xdr:col>
      <xdr:colOff>152400</xdr:colOff>
      <xdr:row>38</xdr:row>
      <xdr:rowOff>58209</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68385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以降の投資的事業への集中により、類似団体と比較して高い割合が続いてきたが、生活基盤整備もピークを過ぎ、普通建設事業が減少に転じてきていることから起債の発行額も減少したことで、類似団体と比較しても良好な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今後も適正な基金額を保有し、将来負担との平準化を考慮しながら、更なる財政健全化に努めていく。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152158</xdr:rowOff>
    </xdr:from>
    <xdr:to>
      <xdr:col>72</xdr:col>
      <xdr:colOff>203200</xdr:colOff>
      <xdr:row>15</xdr:row>
      <xdr:rowOff>35621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2381008"/>
          <a:ext cx="889000" cy="2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35621</xdr:rowOff>
    </xdr:from>
    <xdr:to>
      <xdr:col>68</xdr:col>
      <xdr:colOff>152400</xdr:colOff>
      <xdr:row>15</xdr:row>
      <xdr:rowOff>120650</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2607371"/>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46160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4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101358</xdr:rowOff>
    </xdr:from>
    <xdr:to>
      <xdr:col>73</xdr:col>
      <xdr:colOff>44450</xdr:colOff>
      <xdr:row>14</xdr:row>
      <xdr:rowOff>31508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41685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20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156271</xdr:rowOff>
    </xdr:from>
    <xdr:to>
      <xdr:col>68</xdr:col>
      <xdr:colOff>203200</xdr:colOff>
      <xdr:row>15</xdr:row>
      <xdr:rowOff>86421</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71198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264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10,414
10,186
55.90
6,619,987
6,255,335
331,789
4,107,759
6,245,393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合併後分庁方式をとっていること等により、類似団体と比較して高い比率で推移してきたが、ここ数年は計画的な定員管理を進めたことにより、類似団体に近い値まで改善が進んできている。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今後も定員適正化計画に基づき、計画的な職員採用に努めるなど、人件費の削減に取り組んでいく。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373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物件費の経常収支比率は改善傾向にあったが、令和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類似団体と比較しても、高い値に推移した。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今後についても事業を精査するなどして、更なる改善を図っていく。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41275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1018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xdr:rowOff>
    </xdr:from>
    <xdr:to>
      <xdr:col>78</xdr:col>
      <xdr:colOff>69850</xdr:colOff>
      <xdr:row>15</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7873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xdr:rowOff>
    </xdr:from>
    <xdr:to>
      <xdr:col>73</xdr:col>
      <xdr:colOff>180975</xdr:colOff>
      <xdr:row>15</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787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75565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187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134002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127635</xdr:rowOff>
    </xdr:from>
    <xdr:to>
      <xdr:col>74</xdr:col>
      <xdr:colOff>31750</xdr:colOff>
      <xdr:row>15</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42562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24765</xdr:rowOff>
    </xdr:from>
    <xdr:to>
      <xdr:col>65</xdr:col>
      <xdr:colOff>53975</xdr:colOff>
      <xdr:row>15</xdr:row>
      <xdr:rowOff>126365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136542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6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国の施策である低所得世帯への給付金事業の皆増を受けて増加となった。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引き続き事業の必要性を精査するとともに、財政の健全化を図っていく。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57</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2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その他の経常収支比率は特別会計への繰出金等が対象であるが、ここ数年安定しており、類似団体と比較しても、良い値で推移しているところである。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45357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118835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1815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122465</xdr:rowOff>
    </xdr:from>
    <xdr:to>
      <xdr:col>65</xdr:col>
      <xdr:colOff>53975</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62792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一部事務組合への負担金の増により経常収支比率が増加し、類似団体と比較しても、高い値に推移した。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今後も、単独の補助金についてはその内容を精査し、継続して見直しを図っていく必要がある。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98425</xdr:rowOff>
    </xdr:from>
    <xdr:to>
      <xdr:col>82</xdr:col>
      <xdr:colOff>107950</xdr:colOff>
      <xdr:row>37</xdr:row>
      <xdr:rowOff>41275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706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36</xdr:row>
      <xdr:rowOff>98425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896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xdr:rowOff>
    </xdr:from>
    <xdr:to>
      <xdr:col>73</xdr:col>
      <xdr:colOff>180975</xdr:colOff>
      <xdr:row>35</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03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xdr:rowOff>
    </xdr:from>
    <xdr:to>
      <xdr:col>69</xdr:col>
      <xdr:colOff>92075</xdr:colOff>
      <xdr:row>35</xdr:row>
      <xdr:rowOff>50800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03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161925</xdr:rowOff>
    </xdr:from>
    <xdr:to>
      <xdr:col>82</xdr:col>
      <xdr:colOff>158750</xdr:colOff>
      <xdr:row>37</xdr:row>
      <xdr:rowOff>92075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134002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47625</xdr:rowOff>
    </xdr:from>
    <xdr:to>
      <xdr:col>78</xdr:col>
      <xdr:colOff>120650</xdr:colOff>
      <xdr:row>36</xdr:row>
      <xdr:rowOff>149225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134002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06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123825</xdr:rowOff>
    </xdr:from>
    <xdr:to>
      <xdr:col>69</xdr:col>
      <xdr:colOff>142875</xdr:colOff>
      <xdr:row>35</xdr:row>
      <xdr:rowOff>53975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64152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合併以降、生活基盤整備事業に集中して取り組んできた中で、合併特例債を発行してきた結果、公債費に係る経常収支比率が上昇してきた。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整備事業に係る償還ピークは今年度であったが、今後の厳しい財政状況を鑑みると、人件費等の経常経費の削減に更に取り組む必要がある。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17272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81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49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8128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49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8128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81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合併以降集中的に進めてきた公共施設整備が一段落し類似団体と同程度の値となっていたが、令和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高い値に推移した。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今後も引き続き、定員適正化と行財政改革に取り組んでいく。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93776"/>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163576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6060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60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17272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27703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136109</xdr:rowOff>
    </xdr:from>
    <xdr:to>
      <xdr:col>29</xdr:col>
      <xdr:colOff>127000</xdr:colOff>
      <xdr:row>17</xdr:row>
      <xdr:rowOff>154711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8384"/>
          <a:ext cx="647700" cy="1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8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154711</xdr:rowOff>
    </xdr:from>
    <xdr:to>
      <xdr:col>26</xdr:col>
      <xdr:colOff>50800</xdr:colOff>
      <xdr:row>18</xdr:row>
      <xdr:rowOff>4024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6986"/>
          <a:ext cx="698500" cy="2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4024</xdr:rowOff>
    </xdr:from>
    <xdr:to>
      <xdr:col>22</xdr:col>
      <xdr:colOff>114300</xdr:colOff>
      <xdr:row>18</xdr:row>
      <xdr:rowOff>49842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7749"/>
          <a:ext cx="698500" cy="45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49659</xdr:rowOff>
    </xdr:from>
    <xdr:to>
      <xdr:col>18</xdr:col>
      <xdr:colOff>177800</xdr:colOff>
      <xdr:row>18</xdr:row>
      <xdr:rowOff>49842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3384"/>
          <a:ext cx="698500" cy="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85309</xdr:rowOff>
    </xdr:from>
    <xdr:to>
      <xdr:col>29</xdr:col>
      <xdr:colOff>177800</xdr:colOff>
      <xdr:row>18</xdr:row>
      <xdr:rowOff>15459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101836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9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103911</xdr:rowOff>
    </xdr:from>
    <xdr:to>
      <xdr:col>26</xdr:col>
      <xdr:colOff>101600</xdr:colOff>
      <xdr:row>18</xdr:row>
      <xdr:rowOff>34061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44238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124674</xdr:rowOff>
    </xdr:from>
    <xdr:to>
      <xdr:col>22</xdr:col>
      <xdr:colOff>165100</xdr:colOff>
      <xdr:row>18</xdr:row>
      <xdr:rowOff>54824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65001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5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170492</xdr:rowOff>
    </xdr:from>
    <xdr:to>
      <xdr:col>19</xdr:col>
      <xdr:colOff>38100</xdr:colOff>
      <xdr:row>18</xdr:row>
      <xdr:rowOff>100642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110819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0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170309</xdr:rowOff>
    </xdr:from>
    <xdr:to>
      <xdr:col>15</xdr:col>
      <xdr:colOff>101600</xdr:colOff>
      <xdr:row>18</xdr:row>
      <xdr:rowOff>100459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2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110636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0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48041</xdr:rowOff>
    </xdr:from>
    <xdr:to>
      <xdr:col>29</xdr:col>
      <xdr:colOff>127000</xdr:colOff>
      <xdr:row>36</xdr:row>
      <xdr:rowOff>103569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1291"/>
          <a:ext cx="647700" cy="55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103569</xdr:rowOff>
    </xdr:from>
    <xdr:to>
      <xdr:col>26</xdr:col>
      <xdr:colOff>50800</xdr:colOff>
      <xdr:row>36</xdr:row>
      <xdr:rowOff>166136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56819"/>
          <a:ext cx="698500" cy="6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166136</xdr:rowOff>
    </xdr:from>
    <xdr:to>
      <xdr:col>22</xdr:col>
      <xdr:colOff>114300</xdr:colOff>
      <xdr:row>37</xdr:row>
      <xdr:rowOff>40863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19386"/>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40863</xdr:rowOff>
    </xdr:from>
    <xdr:to>
      <xdr:col>18</xdr:col>
      <xdr:colOff>177800</xdr:colOff>
      <xdr:row>37</xdr:row>
      <xdr:rowOff>69987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65563"/>
          <a:ext cx="698500" cy="2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340141</xdr:rowOff>
    </xdr:from>
    <xdr:to>
      <xdr:col>29</xdr:col>
      <xdr:colOff>177800</xdr:colOff>
      <xdr:row>36</xdr:row>
      <xdr:rowOff>98841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0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312218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52769</xdr:rowOff>
    </xdr:from>
    <xdr:to>
      <xdr:col>26</xdr:col>
      <xdr:colOff>101600</xdr:colOff>
      <xdr:row>36</xdr:row>
      <xdr:rowOff>154369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0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139146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9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115336</xdr:rowOff>
    </xdr:from>
    <xdr:to>
      <xdr:col>22</xdr:col>
      <xdr:colOff>165100</xdr:colOff>
      <xdr:row>37</xdr:row>
      <xdr:rowOff>45486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6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30263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161513</xdr:rowOff>
    </xdr:from>
    <xdr:to>
      <xdr:col>19</xdr:col>
      <xdr:colOff>38100</xdr:colOff>
      <xdr:row>37</xdr:row>
      <xdr:rowOff>91663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19187</xdr:rowOff>
    </xdr:from>
    <xdr:to>
      <xdr:col>15</xdr:col>
      <xdr:colOff>101600</xdr:colOff>
      <xdr:row>37</xdr:row>
      <xdr:rowOff>120787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4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105564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10,414
10,186
55.90
6,619,987
6,255,335
331,789
4,107,759
6,245,393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121691</xdr:rowOff>
    </xdr:from>
    <xdr:to>
      <xdr:col>24</xdr:col>
      <xdr:colOff>63500</xdr:colOff>
      <xdr:row>35</xdr:row>
      <xdr:rowOff>135115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2441"/>
          <a:ext cx="8382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135115</xdr:rowOff>
    </xdr:from>
    <xdr:to>
      <xdr:col>19</xdr:col>
      <xdr:colOff>177800</xdr:colOff>
      <xdr:row>35</xdr:row>
      <xdr:rowOff>165913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5865"/>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165913</xdr:rowOff>
    </xdr:from>
    <xdr:to>
      <xdr:col>15</xdr:col>
      <xdr:colOff>50800</xdr:colOff>
      <xdr:row>36</xdr:row>
      <xdr:rowOff>30226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6663"/>
          <a:ext cx="889000" cy="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30226</xdr:rowOff>
    </xdr:from>
    <xdr:to>
      <xdr:col>10</xdr:col>
      <xdr:colOff>114300</xdr:colOff>
      <xdr:row>37</xdr:row>
      <xdr:rowOff>46812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2426"/>
          <a:ext cx="889000" cy="1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70891</xdr:rowOff>
    </xdr:from>
    <xdr:to>
      <xdr:col>24</xdr:col>
      <xdr:colOff>114300</xdr:colOff>
      <xdr:row>36</xdr:row>
      <xdr:rowOff>1041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49318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84315</xdr:rowOff>
    </xdr:from>
    <xdr:to>
      <xdr:col>20</xdr:col>
      <xdr:colOff>38100</xdr:colOff>
      <xdr:row>36</xdr:row>
      <xdr:rowOff>14465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30992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6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115113</xdr:rowOff>
    </xdr:from>
    <xdr:to>
      <xdr:col>15</xdr:col>
      <xdr:colOff>101600</xdr:colOff>
      <xdr:row>36</xdr:row>
      <xdr:rowOff>45263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61790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9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150876</xdr:rowOff>
    </xdr:from>
    <xdr:to>
      <xdr:col>10</xdr:col>
      <xdr:colOff>165100</xdr:colOff>
      <xdr:row>36</xdr:row>
      <xdr:rowOff>81026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97553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2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167462</xdr:rowOff>
    </xdr:from>
    <xdr:to>
      <xdr:col>6</xdr:col>
      <xdr:colOff>38100</xdr:colOff>
      <xdr:row>37</xdr:row>
      <xdr:rowOff>97612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88739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66727</xdr:rowOff>
    </xdr:from>
    <xdr:to>
      <xdr:col>24</xdr:col>
      <xdr:colOff>63500</xdr:colOff>
      <xdr:row>57</xdr:row>
      <xdr:rowOff>70689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39377"/>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70689</xdr:rowOff>
    </xdr:from>
    <xdr:to>
      <xdr:col>19</xdr:col>
      <xdr:colOff>177800</xdr:colOff>
      <xdr:row>57</xdr:row>
      <xdr:rowOff>102133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43339"/>
          <a:ext cx="889000" cy="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94476</xdr:rowOff>
    </xdr:from>
    <xdr:to>
      <xdr:col>15</xdr:col>
      <xdr:colOff>50800</xdr:colOff>
      <xdr:row>57</xdr:row>
      <xdr:rowOff>102133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67126"/>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68266</xdr:rowOff>
    </xdr:from>
    <xdr:to>
      <xdr:col>10</xdr:col>
      <xdr:colOff>114300</xdr:colOff>
      <xdr:row>57</xdr:row>
      <xdr:rowOff>94476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40916"/>
          <a:ext cx="889000" cy="2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15927</xdr:rowOff>
    </xdr:from>
    <xdr:to>
      <xdr:col>24</xdr:col>
      <xdr:colOff>114300</xdr:colOff>
      <xdr:row>57</xdr:row>
      <xdr:rowOff>117527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102304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19889</xdr:rowOff>
    </xdr:from>
    <xdr:to>
      <xdr:col>20</xdr:col>
      <xdr:colOff>38100</xdr:colOff>
      <xdr:row>57</xdr:row>
      <xdr:rowOff>121489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112616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51333</xdr:rowOff>
    </xdr:from>
    <xdr:to>
      <xdr:col>15</xdr:col>
      <xdr:colOff>101600</xdr:colOff>
      <xdr:row>57</xdr:row>
      <xdr:rowOff>152933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144060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43676</xdr:rowOff>
    </xdr:from>
    <xdr:to>
      <xdr:col>10</xdr:col>
      <xdr:colOff>165100</xdr:colOff>
      <xdr:row>57</xdr:row>
      <xdr:rowOff>145276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136403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17466</xdr:rowOff>
    </xdr:from>
    <xdr:to>
      <xdr:col>6</xdr:col>
      <xdr:colOff>38100</xdr:colOff>
      <xdr:row>57</xdr:row>
      <xdr:rowOff>119066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110193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15190</xdr:rowOff>
    </xdr:from>
    <xdr:to>
      <xdr:col>24</xdr:col>
      <xdr:colOff>63500</xdr:colOff>
      <xdr:row>77</xdr:row>
      <xdr:rowOff>73444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16840"/>
          <a:ext cx="838200" cy="5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73444</xdr:rowOff>
    </xdr:from>
    <xdr:to>
      <xdr:col>19</xdr:col>
      <xdr:colOff>177800</xdr:colOff>
      <xdr:row>77</xdr:row>
      <xdr:rowOff>123622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75094"/>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123622</xdr:rowOff>
    </xdr:from>
    <xdr:to>
      <xdr:col>15</xdr:col>
      <xdr:colOff>50800</xdr:colOff>
      <xdr:row>77</xdr:row>
      <xdr:rowOff>133795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2527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133795</xdr:rowOff>
    </xdr:from>
    <xdr:to>
      <xdr:col>10</xdr:col>
      <xdr:colOff>114300</xdr:colOff>
      <xdr:row>78</xdr:row>
      <xdr:rowOff>112610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35445"/>
          <a:ext cx="889000" cy="1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135840</xdr:rowOff>
    </xdr:from>
    <xdr:to>
      <xdr:col>24</xdr:col>
      <xdr:colOff>114300</xdr:colOff>
      <xdr:row>77</xdr:row>
      <xdr:rowOff>65990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158717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22644</xdr:rowOff>
    </xdr:from>
    <xdr:to>
      <xdr:col>20</xdr:col>
      <xdr:colOff>38100</xdr:colOff>
      <xdr:row>77</xdr:row>
      <xdr:rowOff>124244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115371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1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72822</xdr:rowOff>
    </xdr:from>
    <xdr:to>
      <xdr:col>15</xdr:col>
      <xdr:colOff>101600</xdr:colOff>
      <xdr:row>78</xdr:row>
      <xdr:rowOff>2972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165549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6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82995</xdr:rowOff>
    </xdr:from>
    <xdr:to>
      <xdr:col>10</xdr:col>
      <xdr:colOff>165100</xdr:colOff>
      <xdr:row>78</xdr:row>
      <xdr:rowOff>13145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61810</xdr:rowOff>
    </xdr:from>
    <xdr:to>
      <xdr:col>6</xdr:col>
      <xdr:colOff>38100</xdr:colOff>
      <xdr:row>78</xdr:row>
      <xdr:rowOff>163410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154537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2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97344</xdr:rowOff>
    </xdr:from>
    <xdr:to>
      <xdr:col>24</xdr:col>
      <xdr:colOff>63500</xdr:colOff>
      <xdr:row>96</xdr:row>
      <xdr:rowOff>44439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85094"/>
          <a:ext cx="8382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51705</xdr:rowOff>
    </xdr:from>
    <xdr:to>
      <xdr:col>19</xdr:col>
      <xdr:colOff>177800</xdr:colOff>
      <xdr:row>96</xdr:row>
      <xdr:rowOff>44439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39455"/>
          <a:ext cx="889000" cy="16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51705</xdr:rowOff>
    </xdr:from>
    <xdr:to>
      <xdr:col>15</xdr:col>
      <xdr:colOff>50800</xdr:colOff>
      <xdr:row>97</xdr:row>
      <xdr:rowOff>58107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39455"/>
          <a:ext cx="889000" cy="3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58107</xdr:rowOff>
    </xdr:from>
    <xdr:to>
      <xdr:col>10</xdr:col>
      <xdr:colOff>114300</xdr:colOff>
      <xdr:row>97</xdr:row>
      <xdr:rowOff>103973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88757"/>
          <a:ext cx="889000" cy="4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46544</xdr:rowOff>
    </xdr:from>
    <xdr:to>
      <xdr:col>24</xdr:col>
      <xdr:colOff>114300</xdr:colOff>
      <xdr:row>95</xdr:row>
      <xdr:rowOff>148144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24971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165089</xdr:rowOff>
    </xdr:from>
    <xdr:to>
      <xdr:col>20</xdr:col>
      <xdr:colOff>38100</xdr:colOff>
      <xdr:row>96</xdr:row>
      <xdr:rowOff>95239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111766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2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905</xdr:rowOff>
    </xdr:from>
    <xdr:to>
      <xdr:col>15</xdr:col>
      <xdr:colOff>101600</xdr:colOff>
      <xdr:row>95</xdr:row>
      <xdr:rowOff>102505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93632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8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7307</xdr:rowOff>
    </xdr:from>
    <xdr:to>
      <xdr:col>10</xdr:col>
      <xdr:colOff>165100</xdr:colOff>
      <xdr:row>97</xdr:row>
      <xdr:rowOff>108907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53173</xdr:rowOff>
    </xdr:from>
    <xdr:to>
      <xdr:col>6</xdr:col>
      <xdr:colOff>38100</xdr:colOff>
      <xdr:row>97</xdr:row>
      <xdr:rowOff>154773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145900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130830</xdr:rowOff>
    </xdr:from>
    <xdr:to>
      <xdr:col>55</xdr:col>
      <xdr:colOff>0</xdr:colOff>
      <xdr:row>36</xdr:row>
      <xdr:rowOff>136831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03030"/>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136831</xdr:rowOff>
    </xdr:from>
    <xdr:to>
      <xdr:col>50</xdr:col>
      <xdr:colOff>114300</xdr:colOff>
      <xdr:row>37</xdr:row>
      <xdr:rowOff>28105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09031"/>
          <a:ext cx="889000" cy="6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165783</xdr:rowOff>
    </xdr:from>
    <xdr:to>
      <xdr:col>45</xdr:col>
      <xdr:colOff>177800</xdr:colOff>
      <xdr:row>37</xdr:row>
      <xdr:rowOff>28105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95083"/>
          <a:ext cx="889000" cy="37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165783</xdr:rowOff>
    </xdr:from>
    <xdr:to>
      <xdr:col>41</xdr:col>
      <xdr:colOff>50800</xdr:colOff>
      <xdr:row>37</xdr:row>
      <xdr:rowOff>112356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95083"/>
          <a:ext cx="889000" cy="46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80030</xdr:rowOff>
    </xdr:from>
    <xdr:to>
      <xdr:col>55</xdr:col>
      <xdr:colOff>50800</xdr:colOff>
      <xdr:row>37</xdr:row>
      <xdr:rowOff>10180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58457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3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86031</xdr:rowOff>
    </xdr:from>
    <xdr:to>
      <xdr:col>50</xdr:col>
      <xdr:colOff>165100</xdr:colOff>
      <xdr:row>37</xdr:row>
      <xdr:rowOff>16181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7308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5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148755</xdr:rowOff>
    </xdr:from>
    <xdr:to>
      <xdr:col>46</xdr:col>
      <xdr:colOff>38100</xdr:colOff>
      <xdr:row>37</xdr:row>
      <xdr:rowOff>78905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70032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114983</xdr:rowOff>
    </xdr:from>
    <xdr:to>
      <xdr:col>41</xdr:col>
      <xdr:colOff>101600</xdr:colOff>
      <xdr:row>35</xdr:row>
      <xdr:rowOff>45133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36260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3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61556</xdr:rowOff>
    </xdr:from>
    <xdr:to>
      <xdr:col>36</xdr:col>
      <xdr:colOff>165100</xdr:colOff>
      <xdr:row>37</xdr:row>
      <xdr:rowOff>163156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154283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10918</xdr:rowOff>
    </xdr:from>
    <xdr:to>
      <xdr:col>55</xdr:col>
      <xdr:colOff>0</xdr:colOff>
      <xdr:row>58</xdr:row>
      <xdr:rowOff>135948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55018"/>
          <a:ext cx="838200" cy="12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68758</xdr:rowOff>
    </xdr:from>
    <xdr:to>
      <xdr:col>50</xdr:col>
      <xdr:colOff>114300</xdr:colOff>
      <xdr:row>58</xdr:row>
      <xdr:rowOff>135948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12858"/>
          <a:ext cx="8890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65054</xdr:rowOff>
    </xdr:from>
    <xdr:to>
      <xdr:col>45</xdr:col>
      <xdr:colOff>177800</xdr:colOff>
      <xdr:row>58</xdr:row>
      <xdr:rowOff>68758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09154"/>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65054</xdr:rowOff>
    </xdr:from>
    <xdr:to>
      <xdr:col>41</xdr:col>
      <xdr:colOff>50800</xdr:colOff>
      <xdr:row>58</xdr:row>
      <xdr:rowOff>109841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09154"/>
          <a:ext cx="889000" cy="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131568</xdr:rowOff>
    </xdr:from>
    <xdr:to>
      <xdr:col>55</xdr:col>
      <xdr:colOff>50800</xdr:colOff>
      <xdr:row>58</xdr:row>
      <xdr:rowOff>61718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109995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85148</xdr:rowOff>
    </xdr:from>
    <xdr:to>
      <xdr:col>50</xdr:col>
      <xdr:colOff>165100</xdr:colOff>
      <xdr:row>59</xdr:row>
      <xdr:rowOff>15298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17958</xdr:rowOff>
    </xdr:from>
    <xdr:to>
      <xdr:col>46</xdr:col>
      <xdr:colOff>38100</xdr:colOff>
      <xdr:row>58</xdr:row>
      <xdr:rowOff>119558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110685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14254</xdr:rowOff>
    </xdr:from>
    <xdr:to>
      <xdr:col>41</xdr:col>
      <xdr:colOff>101600</xdr:colOff>
      <xdr:row>58</xdr:row>
      <xdr:rowOff>115854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106981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59041</xdr:rowOff>
    </xdr:from>
    <xdr:to>
      <xdr:col>36</xdr:col>
      <xdr:colOff>165100</xdr:colOff>
      <xdr:row>58</xdr:row>
      <xdr:rowOff>160641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151768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143187</xdr:rowOff>
    </xdr:from>
    <xdr:to>
      <xdr:col>55</xdr:col>
      <xdr:colOff>0</xdr:colOff>
      <xdr:row>78</xdr:row>
      <xdr:rowOff>14301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44837"/>
          <a:ext cx="8382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105439</xdr:rowOff>
    </xdr:from>
    <xdr:to>
      <xdr:col>50</xdr:col>
      <xdr:colOff>114300</xdr:colOff>
      <xdr:row>78</xdr:row>
      <xdr:rowOff>14301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07089"/>
          <a:ext cx="889000" cy="8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105439</xdr:rowOff>
    </xdr:from>
    <xdr:to>
      <xdr:col>45</xdr:col>
      <xdr:colOff>177800</xdr:colOff>
      <xdr:row>78</xdr:row>
      <xdr:rowOff>17776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07089"/>
          <a:ext cx="889000" cy="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163018</xdr:rowOff>
    </xdr:from>
    <xdr:to>
      <xdr:col>41</xdr:col>
      <xdr:colOff>50800</xdr:colOff>
      <xdr:row>78</xdr:row>
      <xdr:rowOff>17776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64668"/>
          <a:ext cx="889000" cy="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92387</xdr:rowOff>
    </xdr:from>
    <xdr:to>
      <xdr:col>55</xdr:col>
      <xdr:colOff>50800</xdr:colOff>
      <xdr:row>78</xdr:row>
      <xdr:rowOff>22537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7314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134951</xdr:rowOff>
    </xdr:from>
    <xdr:to>
      <xdr:col>50</xdr:col>
      <xdr:colOff>165100</xdr:colOff>
      <xdr:row>78</xdr:row>
      <xdr:rowOff>65101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56228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54639</xdr:rowOff>
    </xdr:from>
    <xdr:to>
      <xdr:col>46</xdr:col>
      <xdr:colOff>38100</xdr:colOff>
      <xdr:row>77</xdr:row>
      <xdr:rowOff>156239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147366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138426</xdr:rowOff>
    </xdr:from>
    <xdr:to>
      <xdr:col>41</xdr:col>
      <xdr:colOff>101600</xdr:colOff>
      <xdr:row>78</xdr:row>
      <xdr:rowOff>68576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59703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3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112218</xdr:rowOff>
    </xdr:from>
    <xdr:to>
      <xdr:col>36</xdr:col>
      <xdr:colOff>165100</xdr:colOff>
      <xdr:row>78</xdr:row>
      <xdr:rowOff>42368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33495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87153</xdr:rowOff>
    </xdr:from>
    <xdr:to>
      <xdr:col>55</xdr:col>
      <xdr:colOff>0</xdr:colOff>
      <xdr:row>98</xdr:row>
      <xdr:rowOff>75829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17803"/>
          <a:ext cx="838200" cy="16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54798</xdr:rowOff>
    </xdr:from>
    <xdr:to>
      <xdr:col>50</xdr:col>
      <xdr:colOff>114300</xdr:colOff>
      <xdr:row>98</xdr:row>
      <xdr:rowOff>75829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5689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133353</xdr:rowOff>
    </xdr:from>
    <xdr:to>
      <xdr:col>45</xdr:col>
      <xdr:colOff>177800</xdr:colOff>
      <xdr:row>98</xdr:row>
      <xdr:rowOff>54798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64003"/>
          <a:ext cx="889000" cy="9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133353</xdr:rowOff>
    </xdr:from>
    <xdr:to>
      <xdr:col>41</xdr:col>
      <xdr:colOff>50800</xdr:colOff>
      <xdr:row>98</xdr:row>
      <xdr:rowOff>159840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64003"/>
          <a:ext cx="889000" cy="19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36353</xdr:rowOff>
    </xdr:from>
    <xdr:to>
      <xdr:col>55</xdr:col>
      <xdr:colOff>50800</xdr:colOff>
      <xdr:row>97</xdr:row>
      <xdr:rowOff>137953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25029</xdr:rowOff>
    </xdr:from>
    <xdr:to>
      <xdr:col>50</xdr:col>
      <xdr:colOff>165100</xdr:colOff>
      <xdr:row>98</xdr:row>
      <xdr:rowOff>126629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117756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3998</xdr:rowOff>
    </xdr:from>
    <xdr:to>
      <xdr:col>46</xdr:col>
      <xdr:colOff>38100</xdr:colOff>
      <xdr:row>98</xdr:row>
      <xdr:rowOff>105598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96725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82553</xdr:rowOff>
    </xdr:from>
    <xdr:to>
      <xdr:col>41</xdr:col>
      <xdr:colOff>101600</xdr:colOff>
      <xdr:row>98</xdr:row>
      <xdr:rowOff>12703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109040</xdr:rowOff>
    </xdr:from>
    <xdr:to>
      <xdr:col>36</xdr:col>
      <xdr:colOff>165100</xdr:colOff>
      <xdr:row>99</xdr:row>
      <xdr:rowOff>39190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30317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118028</xdr:rowOff>
    </xdr:from>
    <xdr:to>
      <xdr:col>85</xdr:col>
      <xdr:colOff>127000</xdr:colOff>
      <xdr:row>38</xdr:row>
      <xdr:rowOff>137780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33128"/>
          <a:ext cx="8382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105547</xdr:rowOff>
    </xdr:from>
    <xdr:to>
      <xdr:col>81</xdr:col>
      <xdr:colOff>50800</xdr:colOff>
      <xdr:row>38</xdr:row>
      <xdr:rowOff>118028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064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72940</xdr:rowOff>
    </xdr:from>
    <xdr:to>
      <xdr:col>76</xdr:col>
      <xdr:colOff>114300</xdr:colOff>
      <xdr:row>38</xdr:row>
      <xdr:rowOff>105547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88040"/>
          <a:ext cx="889000" cy="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72940</xdr:rowOff>
    </xdr:from>
    <xdr:to>
      <xdr:col>71</xdr:col>
      <xdr:colOff>177800</xdr:colOff>
      <xdr:row>38</xdr:row>
      <xdr:rowOff>86240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88040"/>
          <a:ext cx="8890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86980</xdr:rowOff>
    </xdr:from>
    <xdr:to>
      <xdr:col>85</xdr:col>
      <xdr:colOff>177800</xdr:colOff>
      <xdr:row>39</xdr:row>
      <xdr:rowOff>17130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67228</xdr:rowOff>
    </xdr:from>
    <xdr:to>
      <xdr:col>81</xdr:col>
      <xdr:colOff>101600</xdr:colOff>
      <xdr:row>38</xdr:row>
      <xdr:rowOff>168828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159955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54747</xdr:rowOff>
    </xdr:from>
    <xdr:to>
      <xdr:col>76</xdr:col>
      <xdr:colOff>165100</xdr:colOff>
      <xdr:row>38</xdr:row>
      <xdr:rowOff>156347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147474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22140</xdr:rowOff>
    </xdr:from>
    <xdr:to>
      <xdr:col>72</xdr:col>
      <xdr:colOff>38100</xdr:colOff>
      <xdr:row>38</xdr:row>
      <xdr:rowOff>123740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114867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62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35440</xdr:rowOff>
    </xdr:from>
    <xdr:to>
      <xdr:col>67</xdr:col>
      <xdr:colOff>101600</xdr:colOff>
      <xdr:row>38</xdr:row>
      <xdr:rowOff>137040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128167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165472</xdr:rowOff>
    </xdr:from>
    <xdr:to>
      <xdr:col>85</xdr:col>
      <xdr:colOff>127000</xdr:colOff>
      <xdr:row>76</xdr:row>
      <xdr:rowOff>169162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95672"/>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165472</xdr:rowOff>
    </xdr:from>
    <xdr:to>
      <xdr:col>81</xdr:col>
      <xdr:colOff>50800</xdr:colOff>
      <xdr:row>77</xdr:row>
      <xdr:rowOff>8621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95672"/>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8621</xdr:rowOff>
    </xdr:from>
    <xdr:to>
      <xdr:col>76</xdr:col>
      <xdr:colOff>114300</xdr:colOff>
      <xdr:row>77</xdr:row>
      <xdr:rowOff>25062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10271"/>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25062</xdr:rowOff>
    </xdr:from>
    <xdr:to>
      <xdr:col>71</xdr:col>
      <xdr:colOff>177800</xdr:colOff>
      <xdr:row>77</xdr:row>
      <xdr:rowOff>39427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26712"/>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118362</xdr:rowOff>
    </xdr:from>
    <xdr:to>
      <xdr:col>85</xdr:col>
      <xdr:colOff>177800</xdr:colOff>
      <xdr:row>77</xdr:row>
      <xdr:rowOff>48512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141239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114672</xdr:rowOff>
    </xdr:from>
    <xdr:to>
      <xdr:col>81</xdr:col>
      <xdr:colOff>101600</xdr:colOff>
      <xdr:row>77</xdr:row>
      <xdr:rowOff>44822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61349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2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129271</xdr:rowOff>
    </xdr:from>
    <xdr:to>
      <xdr:col>76</xdr:col>
      <xdr:colOff>165100</xdr:colOff>
      <xdr:row>77</xdr:row>
      <xdr:rowOff>59421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75947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145712</xdr:rowOff>
    </xdr:from>
    <xdr:to>
      <xdr:col>72</xdr:col>
      <xdr:colOff>38100</xdr:colOff>
      <xdr:row>77</xdr:row>
      <xdr:rowOff>75862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92389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5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160077</xdr:rowOff>
    </xdr:from>
    <xdr:to>
      <xdr:col>67</xdr:col>
      <xdr:colOff>101600</xdr:colOff>
      <xdr:row>77</xdr:row>
      <xdr:rowOff>90227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81354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104006</xdr:rowOff>
    </xdr:from>
    <xdr:to>
      <xdr:col>85</xdr:col>
      <xdr:colOff>127000</xdr:colOff>
      <xdr:row>98</xdr:row>
      <xdr:rowOff>19968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34656"/>
          <a:ext cx="838200" cy="8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86125</xdr:rowOff>
    </xdr:from>
    <xdr:to>
      <xdr:col>81</xdr:col>
      <xdr:colOff>50800</xdr:colOff>
      <xdr:row>97</xdr:row>
      <xdr:rowOff>104006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16775"/>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86125</xdr:rowOff>
    </xdr:from>
    <xdr:to>
      <xdr:col>76</xdr:col>
      <xdr:colOff>114300</xdr:colOff>
      <xdr:row>98</xdr:row>
      <xdr:rowOff>22775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16775"/>
          <a:ext cx="889000" cy="10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19507</xdr:rowOff>
    </xdr:from>
    <xdr:to>
      <xdr:col>71</xdr:col>
      <xdr:colOff>177800</xdr:colOff>
      <xdr:row>98</xdr:row>
      <xdr:rowOff>22775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21607"/>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140618</xdr:rowOff>
    </xdr:from>
    <xdr:to>
      <xdr:col>85</xdr:col>
      <xdr:colOff>177800</xdr:colOff>
      <xdr:row>98</xdr:row>
      <xdr:rowOff>70768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7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55545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8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53206</xdr:rowOff>
    </xdr:from>
    <xdr:to>
      <xdr:col>81</xdr:col>
      <xdr:colOff>101600</xdr:colOff>
      <xdr:row>97</xdr:row>
      <xdr:rowOff>154806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145933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7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35325</xdr:rowOff>
    </xdr:from>
    <xdr:to>
      <xdr:col>76</xdr:col>
      <xdr:colOff>165100</xdr:colOff>
      <xdr:row>97</xdr:row>
      <xdr:rowOff>136925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128052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5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143425</xdr:rowOff>
    </xdr:from>
    <xdr:to>
      <xdr:col>72</xdr:col>
      <xdr:colOff>38100</xdr:colOff>
      <xdr:row>98</xdr:row>
      <xdr:rowOff>73575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64702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6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140157</xdr:rowOff>
    </xdr:from>
    <xdr:to>
      <xdr:col>67</xdr:col>
      <xdr:colOff>101600</xdr:colOff>
      <xdr:row>98</xdr:row>
      <xdr:rowOff>70307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61434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4788</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91338"/>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4788</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91338"/>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125438</xdr:rowOff>
    </xdr:from>
    <xdr:to>
      <xdr:col>107</xdr:col>
      <xdr:colOff>101600</xdr:colOff>
      <xdr:row>39</xdr:row>
      <xdr:rowOff>55588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46715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7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68965</xdr:rowOff>
    </xdr:from>
    <xdr:to>
      <xdr:col>116</xdr:col>
      <xdr:colOff>63500</xdr:colOff>
      <xdr:row>59</xdr:row>
      <xdr:rowOff>79546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84515"/>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68965</xdr:rowOff>
    </xdr:from>
    <xdr:to>
      <xdr:col>111</xdr:col>
      <xdr:colOff>177800</xdr:colOff>
      <xdr:row>59</xdr:row>
      <xdr:rowOff>70826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84515"/>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68246</xdr:rowOff>
    </xdr:from>
    <xdr:to>
      <xdr:col>107</xdr:col>
      <xdr:colOff>50800</xdr:colOff>
      <xdr:row>59</xdr:row>
      <xdr:rowOff>70826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83796"/>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61715</xdr:rowOff>
    </xdr:from>
    <xdr:to>
      <xdr:col>102</xdr:col>
      <xdr:colOff>114300</xdr:colOff>
      <xdr:row>59</xdr:row>
      <xdr:rowOff>68246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772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28746</xdr:rowOff>
    </xdr:from>
    <xdr:to>
      <xdr:col>116</xdr:col>
      <xdr:colOff>114300</xdr:colOff>
      <xdr:row>59</xdr:row>
      <xdr:rowOff>130346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115123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5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18165</xdr:rowOff>
    </xdr:from>
    <xdr:to>
      <xdr:col>112</xdr:col>
      <xdr:colOff>38100</xdr:colOff>
      <xdr:row>59</xdr:row>
      <xdr:rowOff>119765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110892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226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20026</xdr:rowOff>
    </xdr:from>
    <xdr:to>
      <xdr:col>107</xdr:col>
      <xdr:colOff>101600</xdr:colOff>
      <xdr:row>59</xdr:row>
      <xdr:rowOff>121626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112753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228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17446</xdr:rowOff>
    </xdr:from>
    <xdr:to>
      <xdr:col>102</xdr:col>
      <xdr:colOff>165100</xdr:colOff>
      <xdr:row>59</xdr:row>
      <xdr:rowOff>119046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110173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10915</xdr:rowOff>
    </xdr:from>
    <xdr:to>
      <xdr:col>98</xdr:col>
      <xdr:colOff>38100</xdr:colOff>
      <xdr:row>59</xdr:row>
      <xdr:rowOff>112515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103642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171279</xdr:rowOff>
    </xdr:from>
    <xdr:to>
      <xdr:col>116</xdr:col>
      <xdr:colOff>63500</xdr:colOff>
      <xdr:row>78</xdr:row>
      <xdr:rowOff>36395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72929"/>
          <a:ext cx="838200" cy="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36395</xdr:rowOff>
    </xdr:from>
    <xdr:to>
      <xdr:col>111</xdr:col>
      <xdr:colOff>177800</xdr:colOff>
      <xdr:row>78</xdr:row>
      <xdr:rowOff>94111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09495"/>
          <a:ext cx="889000" cy="5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94111</xdr:rowOff>
    </xdr:from>
    <xdr:to>
      <xdr:col>107</xdr:col>
      <xdr:colOff>50800</xdr:colOff>
      <xdr:row>78</xdr:row>
      <xdr:rowOff>114641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67211"/>
          <a:ext cx="889000" cy="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106564</xdr:rowOff>
    </xdr:from>
    <xdr:to>
      <xdr:col>102</xdr:col>
      <xdr:colOff>114300</xdr:colOff>
      <xdr:row>78</xdr:row>
      <xdr:rowOff>114641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47966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120479</xdr:rowOff>
    </xdr:from>
    <xdr:to>
      <xdr:col>116</xdr:col>
      <xdr:colOff>114300</xdr:colOff>
      <xdr:row>78</xdr:row>
      <xdr:rowOff>50629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98906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157045</xdr:rowOff>
    </xdr:from>
    <xdr:to>
      <xdr:col>112</xdr:col>
      <xdr:colOff>38100</xdr:colOff>
      <xdr:row>78</xdr:row>
      <xdr:rowOff>87195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78322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43311</xdr:rowOff>
    </xdr:from>
    <xdr:to>
      <xdr:col>107</xdr:col>
      <xdr:colOff>101600</xdr:colOff>
      <xdr:row>78</xdr:row>
      <xdr:rowOff>144911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136038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0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63841</xdr:rowOff>
    </xdr:from>
    <xdr:to>
      <xdr:col>102</xdr:col>
      <xdr:colOff>165100</xdr:colOff>
      <xdr:row>78</xdr:row>
      <xdr:rowOff>165441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156568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55764</xdr:rowOff>
    </xdr:from>
    <xdr:to>
      <xdr:col>98</xdr:col>
      <xdr:colOff>38100</xdr:colOff>
      <xdr:row>78</xdr:row>
      <xdr:rowOff>157364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148491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人件費が増加傾向にあり、適正な職員配置に留意し、人件費を抑制していく必要がある。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国の施策である低所得世帯への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一時的な給付が原因である。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補助費等の増額については、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一部事務組合等への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負担金の増額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が原因である。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公債費のピークは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度であったが、その後の償還に備えても基金を充実させていく必要がある。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10,414
10,186
55.90
6,619,987
6,255,335
331,789
4,107,759
6,245,393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133414</xdr:rowOff>
    </xdr:from>
    <xdr:to>
      <xdr:col>24</xdr:col>
      <xdr:colOff>63500</xdr:colOff>
      <xdr:row>36</xdr:row>
      <xdr:rowOff>65405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4164"/>
          <a:ext cx="838200" cy="1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28639</xdr:rowOff>
    </xdr:from>
    <xdr:to>
      <xdr:col>19</xdr:col>
      <xdr:colOff>177800</xdr:colOff>
      <xdr:row>36</xdr:row>
      <xdr:rowOff>65405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0839"/>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147129</xdr:rowOff>
    </xdr:from>
    <xdr:to>
      <xdr:col>15</xdr:col>
      <xdr:colOff>50800</xdr:colOff>
      <xdr:row>36</xdr:row>
      <xdr:rowOff>28639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7879"/>
          <a:ext cx="8890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147129</xdr:rowOff>
    </xdr:from>
    <xdr:to>
      <xdr:col>10</xdr:col>
      <xdr:colOff>114300</xdr:colOff>
      <xdr:row>36</xdr:row>
      <xdr:rowOff>20066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7879"/>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82614</xdr:rowOff>
    </xdr:from>
    <xdr:to>
      <xdr:col>24</xdr:col>
      <xdr:colOff>114300</xdr:colOff>
      <xdr:row>36</xdr:row>
      <xdr:rowOff>12764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105491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14605</xdr:rowOff>
    </xdr:from>
    <xdr:to>
      <xdr:col>20</xdr:col>
      <xdr:colOff>38100</xdr:colOff>
      <xdr:row>36</xdr:row>
      <xdr:rowOff>116205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107332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149289</xdr:rowOff>
    </xdr:from>
    <xdr:to>
      <xdr:col>15</xdr:col>
      <xdr:colOff>101600</xdr:colOff>
      <xdr:row>36</xdr:row>
      <xdr:rowOff>79439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95966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2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96329</xdr:rowOff>
    </xdr:from>
    <xdr:to>
      <xdr:col>10</xdr:col>
      <xdr:colOff>165100</xdr:colOff>
      <xdr:row>36</xdr:row>
      <xdr:rowOff>26479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43006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140716</xdr:rowOff>
    </xdr:from>
    <xdr:to>
      <xdr:col>6</xdr:col>
      <xdr:colOff>38100</xdr:colOff>
      <xdr:row>36</xdr:row>
      <xdr:rowOff>70866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61993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91466</xdr:rowOff>
    </xdr:from>
    <xdr:to>
      <xdr:col>24</xdr:col>
      <xdr:colOff>63500</xdr:colOff>
      <xdr:row>56</xdr:row>
      <xdr:rowOff>139205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92666"/>
          <a:ext cx="8382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43589</xdr:rowOff>
    </xdr:from>
    <xdr:to>
      <xdr:col>19</xdr:col>
      <xdr:colOff>177800</xdr:colOff>
      <xdr:row>56</xdr:row>
      <xdr:rowOff>91466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44789"/>
          <a:ext cx="8890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135365</xdr:rowOff>
    </xdr:from>
    <xdr:to>
      <xdr:col>15</xdr:col>
      <xdr:colOff>50800</xdr:colOff>
      <xdr:row>56</xdr:row>
      <xdr:rowOff>43589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93665"/>
          <a:ext cx="889000" cy="2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135365</xdr:rowOff>
    </xdr:from>
    <xdr:to>
      <xdr:col>10</xdr:col>
      <xdr:colOff>114300</xdr:colOff>
      <xdr:row>56</xdr:row>
      <xdr:rowOff>164126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93665"/>
          <a:ext cx="889000" cy="37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88405</xdr:rowOff>
    </xdr:from>
    <xdr:to>
      <xdr:col>24</xdr:col>
      <xdr:colOff>114300</xdr:colOff>
      <xdr:row>57</xdr:row>
      <xdr:rowOff>18555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66832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6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40666</xdr:rowOff>
    </xdr:from>
    <xdr:to>
      <xdr:col>20</xdr:col>
      <xdr:colOff>38100</xdr:colOff>
      <xdr:row>56</xdr:row>
      <xdr:rowOff>142266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133393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3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164239</xdr:rowOff>
    </xdr:from>
    <xdr:to>
      <xdr:col>15</xdr:col>
      <xdr:colOff>101600</xdr:colOff>
      <xdr:row>56</xdr:row>
      <xdr:rowOff>94389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110916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6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84565</xdr:rowOff>
    </xdr:from>
    <xdr:to>
      <xdr:col>10</xdr:col>
      <xdr:colOff>165100</xdr:colOff>
      <xdr:row>55</xdr:row>
      <xdr:rowOff>14715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3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113326</xdr:rowOff>
    </xdr:from>
    <xdr:to>
      <xdr:col>6</xdr:col>
      <xdr:colOff>38100</xdr:colOff>
      <xdr:row>57</xdr:row>
      <xdr:rowOff>43476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34603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80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78065</xdr:rowOff>
    </xdr:from>
    <xdr:to>
      <xdr:col>24</xdr:col>
      <xdr:colOff>63500</xdr:colOff>
      <xdr:row>77</xdr:row>
      <xdr:rowOff>69019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8265"/>
          <a:ext cx="838200" cy="16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138471</xdr:rowOff>
    </xdr:from>
    <xdr:to>
      <xdr:col>19</xdr:col>
      <xdr:colOff>177800</xdr:colOff>
      <xdr:row>77</xdr:row>
      <xdr:rowOff>69019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68671"/>
          <a:ext cx="889000" cy="10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138471</xdr:rowOff>
    </xdr:from>
    <xdr:to>
      <xdr:col>15</xdr:col>
      <xdr:colOff>50800</xdr:colOff>
      <xdr:row>78</xdr:row>
      <xdr:rowOff>117308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8671"/>
          <a:ext cx="889000" cy="3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62891</xdr:rowOff>
    </xdr:from>
    <xdr:to>
      <xdr:col>10</xdr:col>
      <xdr:colOff>114300</xdr:colOff>
      <xdr:row>78</xdr:row>
      <xdr:rowOff>117308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35991"/>
          <a:ext cx="889000" cy="5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27265</xdr:rowOff>
    </xdr:from>
    <xdr:to>
      <xdr:col>24</xdr:col>
      <xdr:colOff>114300</xdr:colOff>
      <xdr:row>76</xdr:row>
      <xdr:rowOff>128865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5692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18219</xdr:rowOff>
    </xdr:from>
    <xdr:to>
      <xdr:col>20</xdr:col>
      <xdr:colOff>38100</xdr:colOff>
      <xdr:row>77</xdr:row>
      <xdr:rowOff>119819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110946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87671</xdr:rowOff>
    </xdr:from>
    <xdr:to>
      <xdr:col>15</xdr:col>
      <xdr:colOff>101600</xdr:colOff>
      <xdr:row>77</xdr:row>
      <xdr:rowOff>17821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8948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66508</xdr:rowOff>
    </xdr:from>
    <xdr:to>
      <xdr:col>10</xdr:col>
      <xdr:colOff>165100</xdr:colOff>
      <xdr:row>78</xdr:row>
      <xdr:rowOff>168108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159235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12091</xdr:rowOff>
    </xdr:from>
    <xdr:to>
      <xdr:col>6</xdr:col>
      <xdr:colOff>38100</xdr:colOff>
      <xdr:row>78</xdr:row>
      <xdr:rowOff>113691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104818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53736</xdr:rowOff>
    </xdr:from>
    <xdr:to>
      <xdr:col>24</xdr:col>
      <xdr:colOff>63500</xdr:colOff>
      <xdr:row>97</xdr:row>
      <xdr:rowOff>79905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12936"/>
          <a:ext cx="838200" cy="19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79905</xdr:rowOff>
    </xdr:from>
    <xdr:to>
      <xdr:col>19</xdr:col>
      <xdr:colOff>177800</xdr:colOff>
      <xdr:row>98</xdr:row>
      <xdr:rowOff>14971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10555"/>
          <a:ext cx="889000" cy="10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14971</xdr:rowOff>
    </xdr:from>
    <xdr:to>
      <xdr:col>15</xdr:col>
      <xdr:colOff>50800</xdr:colOff>
      <xdr:row>98</xdr:row>
      <xdr:rowOff>100936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17071"/>
          <a:ext cx="889000" cy="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100109</xdr:rowOff>
    </xdr:from>
    <xdr:to>
      <xdr:col>10</xdr:col>
      <xdr:colOff>114300</xdr:colOff>
      <xdr:row>98</xdr:row>
      <xdr:rowOff>100936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02209"/>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2936</xdr:rowOff>
    </xdr:from>
    <xdr:to>
      <xdr:col>24</xdr:col>
      <xdr:colOff>114300</xdr:colOff>
      <xdr:row>96</xdr:row>
      <xdr:rowOff>104536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25813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29105</xdr:rowOff>
    </xdr:from>
    <xdr:to>
      <xdr:col>20</xdr:col>
      <xdr:colOff>38100</xdr:colOff>
      <xdr:row>97</xdr:row>
      <xdr:rowOff>130705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147232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135621</xdr:rowOff>
    </xdr:from>
    <xdr:to>
      <xdr:col>15</xdr:col>
      <xdr:colOff>101600</xdr:colOff>
      <xdr:row>98</xdr:row>
      <xdr:rowOff>65771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56898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50136</xdr:rowOff>
    </xdr:from>
    <xdr:to>
      <xdr:col>10</xdr:col>
      <xdr:colOff>165100</xdr:colOff>
      <xdr:row>98</xdr:row>
      <xdr:rowOff>151736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142863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49309</xdr:rowOff>
    </xdr:from>
    <xdr:to>
      <xdr:col>6</xdr:col>
      <xdr:colOff>38100</xdr:colOff>
      <xdr:row>98</xdr:row>
      <xdr:rowOff>150909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142036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20828</xdr:rowOff>
    </xdr:from>
    <xdr:to>
      <xdr:col>55</xdr:col>
      <xdr:colOff>0</xdr:colOff>
      <xdr:row>38</xdr:row>
      <xdr:rowOff>34544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35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20828</xdr:rowOff>
    </xdr:from>
    <xdr:to>
      <xdr:col>50</xdr:col>
      <xdr:colOff>114300</xdr:colOff>
      <xdr:row>38</xdr:row>
      <xdr:rowOff>29514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3592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29514</xdr:rowOff>
    </xdr:from>
    <xdr:to>
      <xdr:col>45</xdr:col>
      <xdr:colOff>177800</xdr:colOff>
      <xdr:row>38</xdr:row>
      <xdr:rowOff>45974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4461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33172</xdr:rowOff>
    </xdr:from>
    <xdr:to>
      <xdr:col>41</xdr:col>
      <xdr:colOff>50800</xdr:colOff>
      <xdr:row>38</xdr:row>
      <xdr:rowOff>45974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4827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155194</xdr:rowOff>
    </xdr:from>
    <xdr:to>
      <xdr:col>55</xdr:col>
      <xdr:colOff>50800</xdr:colOff>
      <xdr:row>38</xdr:row>
      <xdr:rowOff>85344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70121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141478</xdr:rowOff>
    </xdr:from>
    <xdr:to>
      <xdr:col>50</xdr:col>
      <xdr:colOff>165100</xdr:colOff>
      <xdr:row>38</xdr:row>
      <xdr:rowOff>71628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62755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150165</xdr:rowOff>
    </xdr:from>
    <xdr:to>
      <xdr:col>46</xdr:col>
      <xdr:colOff>38100</xdr:colOff>
      <xdr:row>38</xdr:row>
      <xdr:rowOff>80314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71441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8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166624</xdr:rowOff>
    </xdr:from>
    <xdr:to>
      <xdr:col>41</xdr:col>
      <xdr:colOff>101600</xdr:colOff>
      <xdr:row>38</xdr:row>
      <xdr:rowOff>96774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87901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153822</xdr:rowOff>
    </xdr:from>
    <xdr:to>
      <xdr:col>36</xdr:col>
      <xdr:colOff>165100</xdr:colOff>
      <xdr:row>38</xdr:row>
      <xdr:rowOff>83972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75099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62936</xdr:rowOff>
    </xdr:from>
    <xdr:to>
      <xdr:col>55</xdr:col>
      <xdr:colOff>0</xdr:colOff>
      <xdr:row>58</xdr:row>
      <xdr:rowOff>77557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07036"/>
          <a:ext cx="8382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77557</xdr:rowOff>
    </xdr:from>
    <xdr:to>
      <xdr:col>50</xdr:col>
      <xdr:colOff>114300</xdr:colOff>
      <xdr:row>58</xdr:row>
      <xdr:rowOff>89166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21657"/>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78591</xdr:rowOff>
    </xdr:from>
    <xdr:to>
      <xdr:col>45</xdr:col>
      <xdr:colOff>177800</xdr:colOff>
      <xdr:row>58</xdr:row>
      <xdr:rowOff>89166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2691"/>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78591</xdr:rowOff>
    </xdr:from>
    <xdr:to>
      <xdr:col>41</xdr:col>
      <xdr:colOff>50800</xdr:colOff>
      <xdr:row>58</xdr:row>
      <xdr:rowOff>89564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2269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xdr:rowOff>
    </xdr:from>
    <xdr:to>
      <xdr:col>55</xdr:col>
      <xdr:colOff>50800</xdr:colOff>
      <xdr:row>58</xdr:row>
      <xdr:rowOff>113736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98513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26757</xdr:rowOff>
    </xdr:from>
    <xdr:to>
      <xdr:col>50</xdr:col>
      <xdr:colOff>165100</xdr:colOff>
      <xdr:row>58</xdr:row>
      <xdr:rowOff>128357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119484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38366</xdr:rowOff>
    </xdr:from>
    <xdr:to>
      <xdr:col>46</xdr:col>
      <xdr:colOff>38100</xdr:colOff>
      <xdr:row>58</xdr:row>
      <xdr:rowOff>139966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131093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27791</xdr:rowOff>
    </xdr:from>
    <xdr:to>
      <xdr:col>41</xdr:col>
      <xdr:colOff>101600</xdr:colOff>
      <xdr:row>58</xdr:row>
      <xdr:rowOff>129391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120518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38764</xdr:rowOff>
    </xdr:from>
    <xdr:to>
      <xdr:col>36</xdr:col>
      <xdr:colOff>165100</xdr:colOff>
      <xdr:row>58</xdr:row>
      <xdr:rowOff>140364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131491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7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73058</xdr:rowOff>
    </xdr:from>
    <xdr:to>
      <xdr:col>55</xdr:col>
      <xdr:colOff>0</xdr:colOff>
      <xdr:row>78</xdr:row>
      <xdr:rowOff>14635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74708"/>
          <a:ext cx="838200" cy="1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73058</xdr:rowOff>
    </xdr:from>
    <xdr:to>
      <xdr:col>50</xdr:col>
      <xdr:colOff>114300</xdr:colOff>
      <xdr:row>77</xdr:row>
      <xdr:rowOff>134138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74708"/>
          <a:ext cx="889000" cy="6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120607</xdr:rowOff>
    </xdr:from>
    <xdr:to>
      <xdr:col>45</xdr:col>
      <xdr:colOff>177800</xdr:colOff>
      <xdr:row>77</xdr:row>
      <xdr:rowOff>134138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22257"/>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120607</xdr:rowOff>
    </xdr:from>
    <xdr:to>
      <xdr:col>41</xdr:col>
      <xdr:colOff>50800</xdr:colOff>
      <xdr:row>79</xdr:row>
      <xdr:rowOff>10018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22257"/>
          <a:ext cx="889000" cy="23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135285</xdr:rowOff>
    </xdr:from>
    <xdr:to>
      <xdr:col>55</xdr:col>
      <xdr:colOff>50800</xdr:colOff>
      <xdr:row>78</xdr:row>
      <xdr:rowOff>65435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113712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22258</xdr:rowOff>
    </xdr:from>
    <xdr:to>
      <xdr:col>50</xdr:col>
      <xdr:colOff>165100</xdr:colOff>
      <xdr:row>77</xdr:row>
      <xdr:rowOff>123858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140385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83338</xdr:rowOff>
    </xdr:from>
    <xdr:to>
      <xdr:col>46</xdr:col>
      <xdr:colOff>38100</xdr:colOff>
      <xdr:row>78</xdr:row>
      <xdr:rowOff>13488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30015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69807</xdr:rowOff>
    </xdr:from>
    <xdr:to>
      <xdr:col>41</xdr:col>
      <xdr:colOff>101600</xdr:colOff>
      <xdr:row>77</xdr:row>
      <xdr:rowOff>171407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162534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130668</xdr:rowOff>
    </xdr:from>
    <xdr:to>
      <xdr:col>36</xdr:col>
      <xdr:colOff>165100</xdr:colOff>
      <xdr:row>79</xdr:row>
      <xdr:rowOff>60818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51945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9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84055</xdr:rowOff>
    </xdr:from>
    <xdr:to>
      <xdr:col>55</xdr:col>
      <xdr:colOff>0</xdr:colOff>
      <xdr:row>98</xdr:row>
      <xdr:rowOff>113895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86155"/>
          <a:ext cx="8382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112134</xdr:rowOff>
    </xdr:from>
    <xdr:to>
      <xdr:col>50</xdr:col>
      <xdr:colOff>114300</xdr:colOff>
      <xdr:row>98</xdr:row>
      <xdr:rowOff>113895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14234"/>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112134</xdr:rowOff>
    </xdr:from>
    <xdr:to>
      <xdr:col>45</xdr:col>
      <xdr:colOff>177800</xdr:colOff>
      <xdr:row>98</xdr:row>
      <xdr:rowOff>132739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14234"/>
          <a:ext cx="8890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132739</xdr:rowOff>
    </xdr:from>
    <xdr:to>
      <xdr:col>41</xdr:col>
      <xdr:colOff>50800</xdr:colOff>
      <xdr:row>98</xdr:row>
      <xdr:rowOff>160457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34839"/>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33255</xdr:rowOff>
    </xdr:from>
    <xdr:to>
      <xdr:col>55</xdr:col>
      <xdr:colOff>50800</xdr:colOff>
      <xdr:row>98</xdr:row>
      <xdr:rowOff>134855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119632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63095</xdr:rowOff>
    </xdr:from>
    <xdr:to>
      <xdr:col>50</xdr:col>
      <xdr:colOff>165100</xdr:colOff>
      <xdr:row>98</xdr:row>
      <xdr:rowOff>164695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155822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61334</xdr:rowOff>
    </xdr:from>
    <xdr:to>
      <xdr:col>46</xdr:col>
      <xdr:colOff>38100</xdr:colOff>
      <xdr:row>98</xdr:row>
      <xdr:rowOff>162934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154061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5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81939</xdr:rowOff>
    </xdr:from>
    <xdr:to>
      <xdr:col>41</xdr:col>
      <xdr:colOff>101600</xdr:colOff>
      <xdr:row>99</xdr:row>
      <xdr:rowOff>12089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109657</xdr:rowOff>
    </xdr:from>
    <xdr:to>
      <xdr:col>36</xdr:col>
      <xdr:colOff>165100</xdr:colOff>
      <xdr:row>99</xdr:row>
      <xdr:rowOff>39807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30934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0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107500</xdr:rowOff>
    </xdr:from>
    <xdr:to>
      <xdr:col>85</xdr:col>
      <xdr:colOff>127000</xdr:colOff>
      <xdr:row>38</xdr:row>
      <xdr:rowOff>137594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22600"/>
          <a:ext cx="838200" cy="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126670</xdr:rowOff>
    </xdr:from>
    <xdr:to>
      <xdr:col>81</xdr:col>
      <xdr:colOff>50800</xdr:colOff>
      <xdr:row>38</xdr:row>
      <xdr:rowOff>137594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41770"/>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83285</xdr:rowOff>
    </xdr:from>
    <xdr:to>
      <xdr:col>76</xdr:col>
      <xdr:colOff>114300</xdr:colOff>
      <xdr:row>38</xdr:row>
      <xdr:rowOff>126670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98385"/>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83285</xdr:rowOff>
    </xdr:from>
    <xdr:to>
      <xdr:col>71</xdr:col>
      <xdr:colOff>177800</xdr:colOff>
      <xdr:row>38</xdr:row>
      <xdr:rowOff>154232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98385"/>
          <a:ext cx="889000" cy="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56700</xdr:rowOff>
    </xdr:from>
    <xdr:to>
      <xdr:col>85</xdr:col>
      <xdr:colOff>177800</xdr:colOff>
      <xdr:row>38</xdr:row>
      <xdr:rowOff>158300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79577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86794</xdr:rowOff>
    </xdr:from>
    <xdr:to>
      <xdr:col>81</xdr:col>
      <xdr:colOff>101600</xdr:colOff>
      <xdr:row>39</xdr:row>
      <xdr:rowOff>16944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33471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75870</xdr:rowOff>
    </xdr:from>
    <xdr:to>
      <xdr:col>76</xdr:col>
      <xdr:colOff>165100</xdr:colOff>
      <xdr:row>39</xdr:row>
      <xdr:rowOff>6020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22547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32485</xdr:rowOff>
    </xdr:from>
    <xdr:to>
      <xdr:col>72</xdr:col>
      <xdr:colOff>38100</xdr:colOff>
      <xdr:row>38</xdr:row>
      <xdr:rowOff>134085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150612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3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103432</xdr:rowOff>
    </xdr:from>
    <xdr:to>
      <xdr:col>67</xdr:col>
      <xdr:colOff>101600</xdr:colOff>
      <xdr:row>39</xdr:row>
      <xdr:rowOff>33582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1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24709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42399</xdr:rowOff>
    </xdr:from>
    <xdr:to>
      <xdr:col>85</xdr:col>
      <xdr:colOff>127000</xdr:colOff>
      <xdr:row>57</xdr:row>
      <xdr:rowOff>68207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15049"/>
          <a:ext cx="838200" cy="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68207</xdr:rowOff>
    </xdr:from>
    <xdr:to>
      <xdr:col>81</xdr:col>
      <xdr:colOff>50800</xdr:colOff>
      <xdr:row>57</xdr:row>
      <xdr:rowOff>97844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40857"/>
          <a:ext cx="8890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xdr:rowOff>
    </xdr:from>
    <xdr:to>
      <xdr:col>76</xdr:col>
      <xdr:colOff>114300</xdr:colOff>
      <xdr:row>57</xdr:row>
      <xdr:rowOff>97844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72790"/>
          <a:ext cx="8890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xdr:rowOff>
    </xdr:from>
    <xdr:to>
      <xdr:col>71</xdr:col>
      <xdr:colOff>177800</xdr:colOff>
      <xdr:row>57</xdr:row>
      <xdr:rowOff>81124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2790"/>
          <a:ext cx="889000" cy="8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163049</xdr:rowOff>
    </xdr:from>
    <xdr:to>
      <xdr:col>85</xdr:col>
      <xdr:colOff>177800</xdr:colOff>
      <xdr:row>57</xdr:row>
      <xdr:rowOff>93199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77976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17407</xdr:rowOff>
    </xdr:from>
    <xdr:to>
      <xdr:col>81</xdr:col>
      <xdr:colOff>101600</xdr:colOff>
      <xdr:row>57</xdr:row>
      <xdr:rowOff>119007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110134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47044</xdr:rowOff>
    </xdr:from>
    <xdr:to>
      <xdr:col>76</xdr:col>
      <xdr:colOff>165100</xdr:colOff>
      <xdr:row>57</xdr:row>
      <xdr:rowOff>148644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139771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120790</xdr:rowOff>
    </xdr:from>
    <xdr:to>
      <xdr:col>72</xdr:col>
      <xdr:colOff>38100</xdr:colOff>
      <xdr:row>57</xdr:row>
      <xdr:rowOff>50940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42067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30324</xdr:rowOff>
    </xdr:from>
    <xdr:to>
      <xdr:col>67</xdr:col>
      <xdr:colOff>101600</xdr:colOff>
      <xdr:row>57</xdr:row>
      <xdr:rowOff>131924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123051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118028</xdr:rowOff>
    </xdr:from>
    <xdr:to>
      <xdr:col>85</xdr:col>
      <xdr:colOff>127000</xdr:colOff>
      <xdr:row>78</xdr:row>
      <xdr:rowOff>137779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91128"/>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105547</xdr:rowOff>
    </xdr:from>
    <xdr:to>
      <xdr:col>81</xdr:col>
      <xdr:colOff>50800</xdr:colOff>
      <xdr:row>78</xdr:row>
      <xdr:rowOff>118028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7864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72940</xdr:rowOff>
    </xdr:from>
    <xdr:to>
      <xdr:col>76</xdr:col>
      <xdr:colOff>114300</xdr:colOff>
      <xdr:row>78</xdr:row>
      <xdr:rowOff>105547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46040"/>
          <a:ext cx="889000" cy="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72940</xdr:rowOff>
    </xdr:from>
    <xdr:to>
      <xdr:col>71</xdr:col>
      <xdr:colOff>177800</xdr:colOff>
      <xdr:row>78</xdr:row>
      <xdr:rowOff>86240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46040"/>
          <a:ext cx="8890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86979</xdr:rowOff>
    </xdr:from>
    <xdr:to>
      <xdr:col>85</xdr:col>
      <xdr:colOff>177800</xdr:colOff>
      <xdr:row>79</xdr:row>
      <xdr:rowOff>17129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35491</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67228</xdr:rowOff>
    </xdr:from>
    <xdr:to>
      <xdr:col>81</xdr:col>
      <xdr:colOff>101600</xdr:colOff>
      <xdr:row>78</xdr:row>
      <xdr:rowOff>168828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159955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3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54747</xdr:rowOff>
    </xdr:from>
    <xdr:to>
      <xdr:col>76</xdr:col>
      <xdr:colOff>165100</xdr:colOff>
      <xdr:row>78</xdr:row>
      <xdr:rowOff>156347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147474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2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22140</xdr:rowOff>
    </xdr:from>
    <xdr:to>
      <xdr:col>72</xdr:col>
      <xdr:colOff>38100</xdr:colOff>
      <xdr:row>78</xdr:row>
      <xdr:rowOff>123740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114867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48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35440</xdr:rowOff>
    </xdr:from>
    <xdr:to>
      <xdr:col>67</xdr:col>
      <xdr:colOff>101600</xdr:colOff>
      <xdr:row>78</xdr:row>
      <xdr:rowOff>137040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128167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5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165472</xdr:rowOff>
    </xdr:from>
    <xdr:to>
      <xdr:col>85</xdr:col>
      <xdr:colOff>127000</xdr:colOff>
      <xdr:row>96</xdr:row>
      <xdr:rowOff>169162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24672"/>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165472</xdr:rowOff>
    </xdr:from>
    <xdr:to>
      <xdr:col>81</xdr:col>
      <xdr:colOff>50800</xdr:colOff>
      <xdr:row>97</xdr:row>
      <xdr:rowOff>8621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24672"/>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8621</xdr:rowOff>
    </xdr:from>
    <xdr:to>
      <xdr:col>76</xdr:col>
      <xdr:colOff>114300</xdr:colOff>
      <xdr:row>97</xdr:row>
      <xdr:rowOff>25062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39271"/>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25062</xdr:rowOff>
    </xdr:from>
    <xdr:to>
      <xdr:col>71</xdr:col>
      <xdr:colOff>177800</xdr:colOff>
      <xdr:row>97</xdr:row>
      <xdr:rowOff>39427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55712"/>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118362</xdr:rowOff>
    </xdr:from>
    <xdr:to>
      <xdr:col>85</xdr:col>
      <xdr:colOff>177800</xdr:colOff>
      <xdr:row>97</xdr:row>
      <xdr:rowOff>48512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141239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114672</xdr:rowOff>
    </xdr:from>
    <xdr:to>
      <xdr:col>81</xdr:col>
      <xdr:colOff>101600</xdr:colOff>
      <xdr:row>97</xdr:row>
      <xdr:rowOff>44822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61349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4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129271</xdr:rowOff>
    </xdr:from>
    <xdr:to>
      <xdr:col>76</xdr:col>
      <xdr:colOff>165100</xdr:colOff>
      <xdr:row>97</xdr:row>
      <xdr:rowOff>59421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75948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145712</xdr:rowOff>
    </xdr:from>
    <xdr:to>
      <xdr:col>72</xdr:col>
      <xdr:colOff>38100</xdr:colOff>
      <xdr:row>97</xdr:row>
      <xdr:rowOff>75862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92389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160077</xdr:rowOff>
    </xdr:from>
    <xdr:to>
      <xdr:col>67</xdr:col>
      <xdr:colOff>101600</xdr:colOff>
      <xdr:row>97</xdr:row>
      <xdr:rowOff>90227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81354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衛生費の増加については、新型コロナウイルスワクチン接種事業の増額が決算額の増加原因である。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民生費の増加については、国の施策である低所得世帯への給付金事業の増額が決算額の増加原因である。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コストの削減に努めてきていることから、実質収支額はプラスを継続している。</a:t>
          </a:r>
          <a:b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引き続き行財政改革に取り組む中で、堅実な財政運営が求められる。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標準財政規模比においては、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一般会計を中心にほとんどの会計で増加し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、全体の黒字額について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b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引き続き健全な財政運営に留意することが重要である。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合併以降、生活基盤整備事業に集中して取り組み、合併特例債を発行してきた結果、公債費は増加して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いたが、令和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年度は減少した。</a:t>
          </a:r>
          <a:b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償還のピークは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と見込んでおり、今後は算入公債費等は減少していくとみている。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将来負担額の主となる一般会計等に係る地方債の現在高は減少傾向にある。</a:t>
          </a:r>
          <a:b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また、そこから充当可能財源等を差し引いた将来負担比率の分子についても減少傾向を示しており、今後も将来負担比率の減少を視野に入れ、健全な財政運営に努めていく。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埼玉県ときがわ町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百万円増加し、基金全体では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・今後、各基金の保有する額については、引き続き標準財政規模を参考にしていくものとする。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・合併振興基金：地域における住民の連携強化及び地域振興のため。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・公共施設等整備基金：社会資本の充実のため。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・合併振興基金：充当可能なソフト事業の財源としたことによる減額。</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・公共施設等整備基金：光ファイバー貸付収入の一部等を積み立てたことによる増額。</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・合併振興基金：今後も基金の目的に合致したソフト事業に充当していく予定。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・公共施設等整備基金：老朽化した公共施設の整備に対応するための事業に充当していく予定。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・一般会計に繰り入れた額を上回る額を基金に積み立てたことにより、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・今後、保有する額については、引き続き標準財政規模を参考にしていくものとする。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・公債費の財源に充てるため基金から繰入を行い、その額が基金への積み立ての額を上回ったことで、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・今後、保有する額については、引き続き標準財政規模を参考にしていくものとする。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6619987</v>
      </c>
      <c r="BO4" s="371"/>
      <c r="BP4" s="371"/>
      <c r="BQ4" s="371"/>
      <c r="BR4" s="371"/>
      <c r="BS4" s="371"/>
      <c r="BT4" s="371"/>
      <c r="BU4" s="372"/>
      <c r="BV4" s="370">
        <v>6538462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8.1</v>
      </c>
      <c r="CU4" s="377"/>
      <c r="CV4" s="377"/>
      <c r="CW4" s="377"/>
      <c r="CX4" s="377"/>
      <c r="CY4" s="377"/>
      <c r="CZ4" s="377"/>
      <c r="DA4" s="378"/>
      <c r="DB4" s="376">
        <v>6.4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6255335</v>
      </c>
      <c r="BO5" s="439"/>
      <c r="BP5" s="439"/>
      <c r="BQ5" s="439"/>
      <c r="BR5" s="439"/>
      <c r="BS5" s="439"/>
      <c r="BT5" s="439"/>
      <c r="BU5" s="440"/>
      <c r="BV5" s="438">
        <v>6105633</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95.4</v>
      </c>
      <c r="CU5" s="405"/>
      <c r="CV5" s="405"/>
      <c r="CW5" s="405"/>
      <c r="CX5" s="405"/>
      <c r="CY5" s="405"/>
      <c r="CZ5" s="405"/>
      <c r="DA5" s="406"/>
      <c r="DB5" s="404">
        <v>90.9</v>
      </c>
      <c r="DC5" s="405"/>
      <c r="DD5" s="405"/>
      <c r="DE5" s="405"/>
      <c r="DF5" s="405"/>
      <c r="DG5" s="405"/>
      <c r="DH5" s="405"/>
      <c r="DI5" s="406"/>
    </row>
    <row r="6" spans="1:119" ht="18.75" customHeight="1" x14ac:dyDescent="0.15">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364652</v>
      </c>
      <c r="BO6" s="439"/>
      <c r="BP6" s="439"/>
      <c r="BQ6" s="439"/>
      <c r="BR6" s="439"/>
      <c r="BS6" s="439"/>
      <c r="BT6" s="439"/>
      <c r="BU6" s="440"/>
      <c r="BV6" s="438">
        <v>432829</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96</v>
      </c>
      <c r="CU6" s="445"/>
      <c r="CV6" s="445"/>
      <c r="CW6" s="445"/>
      <c r="CX6" s="445"/>
      <c r="CY6" s="445"/>
      <c r="CZ6" s="445"/>
      <c r="DA6" s="446"/>
      <c r="DB6" s="444">
        <v>92.2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38">
        <v>32863</v>
      </c>
      <c r="BO7" s="439"/>
      <c r="BP7" s="439"/>
      <c r="BQ7" s="439"/>
      <c r="BR7" s="439"/>
      <c r="BS7" s="439"/>
      <c r="BT7" s="439"/>
      <c r="BU7" s="440"/>
      <c r="BV7" s="438">
        <v>168662</v>
      </c>
      <c r="BW7" s="439"/>
      <c r="BX7" s="439"/>
      <c r="BY7" s="439"/>
      <c r="BZ7" s="439"/>
      <c r="CA7" s="439"/>
      <c r="CB7" s="439"/>
      <c r="CC7" s="440"/>
      <c r="CD7" s="441" t="s">
        <v>102</v>
      </c>
      <c r="CE7" s="442"/>
      <c r="CF7" s="442"/>
      <c r="CG7" s="442"/>
      <c r="CH7" s="442"/>
      <c r="CI7" s="442"/>
      <c r="CJ7" s="442"/>
      <c r="CK7" s="442"/>
      <c r="CL7" s="442"/>
      <c r="CM7" s="442"/>
      <c r="CN7" s="442"/>
      <c r="CO7" s="442"/>
      <c r="CP7" s="442"/>
      <c r="CQ7" s="442"/>
      <c r="CR7" s="442"/>
      <c r="CS7" s="443"/>
      <c r="CT7" s="438">
        <v>4107759</v>
      </c>
      <c r="CU7" s="439"/>
      <c r="CV7" s="439"/>
      <c r="CW7" s="439"/>
      <c r="CX7" s="439"/>
      <c r="CY7" s="439"/>
      <c r="CZ7" s="439"/>
      <c r="DA7" s="440"/>
      <c r="DB7" s="438">
        <v>4095916</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90</v>
      </c>
      <c r="AV8" s="434"/>
      <c r="AW8" s="434"/>
      <c r="AX8" s="434"/>
      <c r="AY8" s="435" t="s">
        <v>104</v>
      </c>
      <c r="AZ8" s="436"/>
      <c r="BA8" s="436"/>
      <c r="BB8" s="436"/>
      <c r="BC8" s="436"/>
      <c r="BD8" s="436"/>
      <c r="BE8" s="436"/>
      <c r="BF8" s="436"/>
      <c r="BG8" s="436"/>
      <c r="BH8" s="436"/>
      <c r="BI8" s="436"/>
      <c r="BJ8" s="436"/>
      <c r="BK8" s="436"/>
      <c r="BL8" s="436"/>
      <c r="BM8" s="437"/>
      <c r="BN8" s="438">
        <v>331789</v>
      </c>
      <c r="BO8" s="439"/>
      <c r="BP8" s="439"/>
      <c r="BQ8" s="439"/>
      <c r="BR8" s="439"/>
      <c r="BS8" s="439"/>
      <c r="BT8" s="439"/>
      <c r="BU8" s="440"/>
      <c r="BV8" s="438">
        <v>264167</v>
      </c>
      <c r="BW8" s="439"/>
      <c r="BX8" s="439"/>
      <c r="BY8" s="439"/>
      <c r="BZ8" s="439"/>
      <c r="CA8" s="439"/>
      <c r="CB8" s="439"/>
      <c r="CC8" s="440"/>
      <c r="CD8" s="441" t="s">
        <v>105</v>
      </c>
      <c r="CE8" s="442"/>
      <c r="CF8" s="442"/>
      <c r="CG8" s="442"/>
      <c r="CH8" s="442"/>
      <c r="CI8" s="442"/>
      <c r="CJ8" s="442"/>
      <c r="CK8" s="442"/>
      <c r="CL8" s="442"/>
      <c r="CM8" s="442"/>
      <c r="CN8" s="442"/>
      <c r="CO8" s="442"/>
      <c r="CP8" s="442"/>
      <c r="CQ8" s="442"/>
      <c r="CR8" s="442"/>
      <c r="CS8" s="443"/>
      <c r="CT8" s="447">
        <v>0.38</v>
      </c>
      <c r="CU8" s="448"/>
      <c r="CV8" s="448"/>
      <c r="CW8" s="448"/>
      <c r="CX8" s="448"/>
      <c r="CY8" s="448"/>
      <c r="CZ8" s="448"/>
      <c r="DA8" s="449"/>
      <c r="DB8" s="447">
        <v>0.39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10540</v>
      </c>
      <c r="S9" s="455"/>
      <c r="T9" s="455"/>
      <c r="U9" s="455"/>
      <c r="V9" s="456"/>
      <c r="W9" s="364" t="s">
        <v>108</v>
      </c>
      <c r="X9" s="365"/>
      <c r="Y9" s="365"/>
      <c r="Z9" s="365"/>
      <c r="AA9" s="365"/>
      <c r="AB9" s="365"/>
      <c r="AC9" s="365"/>
      <c r="AD9" s="365"/>
      <c r="AE9" s="365"/>
      <c r="AF9" s="365"/>
      <c r="AG9" s="365"/>
      <c r="AH9" s="365"/>
      <c r="AI9" s="365"/>
      <c r="AJ9" s="365"/>
      <c r="AK9" s="365"/>
      <c r="AL9" s="366"/>
      <c r="AM9" s="430" t="s">
        <v>109</v>
      </c>
      <c r="AN9" s="431"/>
      <c r="AO9" s="431"/>
      <c r="AP9" s="431"/>
      <c r="AQ9" s="431"/>
      <c r="AR9" s="431"/>
      <c r="AS9" s="431"/>
      <c r="AT9" s="432"/>
      <c r="AU9" s="433" t="s">
        <v>90</v>
      </c>
      <c r="AV9" s="434"/>
      <c r="AW9" s="434"/>
      <c r="AX9" s="434"/>
      <c r="AY9" s="435" t="s">
        <v>110</v>
      </c>
      <c r="AZ9" s="436"/>
      <c r="BA9" s="436"/>
      <c r="BB9" s="436"/>
      <c r="BC9" s="436"/>
      <c r="BD9" s="436"/>
      <c r="BE9" s="436"/>
      <c r="BF9" s="436"/>
      <c r="BG9" s="436"/>
      <c r="BH9" s="436"/>
      <c r="BI9" s="436"/>
      <c r="BJ9" s="436"/>
      <c r="BK9" s="436"/>
      <c r="BL9" s="436"/>
      <c r="BM9" s="437"/>
      <c r="BN9" s="438">
        <v>67622</v>
      </c>
      <c r="BO9" s="439"/>
      <c r="BP9" s="439"/>
      <c r="BQ9" s="439"/>
      <c r="BR9" s="439"/>
      <c r="BS9" s="439"/>
      <c r="BT9" s="439"/>
      <c r="BU9" s="440"/>
      <c r="BV9" s="438">
        <v>-66755</v>
      </c>
      <c r="BW9" s="439"/>
      <c r="BX9" s="439"/>
      <c r="BY9" s="439"/>
      <c r="BZ9" s="439"/>
      <c r="CA9" s="439"/>
      <c r="CB9" s="439"/>
      <c r="CC9" s="440"/>
      <c r="CD9" s="441" t="s">
        <v>111</v>
      </c>
      <c r="CE9" s="442"/>
      <c r="CF9" s="442"/>
      <c r="CG9" s="442"/>
      <c r="CH9" s="442"/>
      <c r="CI9" s="442"/>
      <c r="CJ9" s="442"/>
      <c r="CK9" s="442"/>
      <c r="CL9" s="442"/>
      <c r="CM9" s="442"/>
      <c r="CN9" s="442"/>
      <c r="CO9" s="442"/>
      <c r="CP9" s="442"/>
      <c r="CQ9" s="442"/>
      <c r="CR9" s="442"/>
      <c r="CS9" s="443"/>
      <c r="CT9" s="404">
        <v>13.8</v>
      </c>
      <c r="CU9" s="405"/>
      <c r="CV9" s="405"/>
      <c r="CW9" s="405"/>
      <c r="CX9" s="405"/>
      <c r="CY9" s="405"/>
      <c r="CZ9" s="405"/>
      <c r="DA9" s="406"/>
      <c r="DB9" s="404">
        <v>13.9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1"/>
      <c r="N10" s="431"/>
      <c r="O10" s="431"/>
      <c r="P10" s="431"/>
      <c r="Q10" s="432"/>
      <c r="R10" s="458">
        <v>11492</v>
      </c>
      <c r="S10" s="459"/>
      <c r="T10" s="459"/>
      <c r="U10" s="459"/>
      <c r="V10" s="460"/>
      <c r="W10" s="395"/>
      <c r="X10" s="396"/>
      <c r="Y10" s="396"/>
      <c r="Z10" s="396"/>
      <c r="AA10" s="396"/>
      <c r="AB10" s="396"/>
      <c r="AC10" s="396"/>
      <c r="AD10" s="396"/>
      <c r="AE10" s="396"/>
      <c r="AF10" s="396"/>
      <c r="AG10" s="396"/>
      <c r="AH10" s="396"/>
      <c r="AI10" s="396"/>
      <c r="AJ10" s="396"/>
      <c r="AK10" s="396"/>
      <c r="AL10" s="399"/>
      <c r="AM10" s="430" t="s">
        <v>113</v>
      </c>
      <c r="AN10" s="431"/>
      <c r="AO10" s="431"/>
      <c r="AP10" s="431"/>
      <c r="AQ10" s="431"/>
      <c r="AR10" s="431"/>
      <c r="AS10" s="431"/>
      <c r="AT10" s="432"/>
      <c r="AU10" s="433" t="s">
        <v>114</v>
      </c>
      <c r="AV10" s="434"/>
      <c r="AW10" s="434"/>
      <c r="AX10" s="434"/>
      <c r="AY10" s="435" t="s">
        <v>115</v>
      </c>
      <c r="AZ10" s="436"/>
      <c r="BA10" s="436"/>
      <c r="BB10" s="436"/>
      <c r="BC10" s="436"/>
      <c r="BD10" s="436"/>
      <c r="BE10" s="436"/>
      <c r="BF10" s="436"/>
      <c r="BG10" s="436"/>
      <c r="BH10" s="436"/>
      <c r="BI10" s="436"/>
      <c r="BJ10" s="436"/>
      <c r="BK10" s="436"/>
      <c r="BL10" s="436"/>
      <c r="BM10" s="437"/>
      <c r="BN10" s="438">
        <v>132098</v>
      </c>
      <c r="BO10" s="439"/>
      <c r="BP10" s="439"/>
      <c r="BQ10" s="439"/>
      <c r="BR10" s="439"/>
      <c r="BS10" s="439"/>
      <c r="BT10" s="439"/>
      <c r="BU10" s="440"/>
      <c r="BV10" s="438">
        <v>177251</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114</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10414</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38">
        <v>30485</v>
      </c>
      <c r="BO12" s="439"/>
      <c r="BP12" s="439"/>
      <c r="BQ12" s="439"/>
      <c r="BR12" s="439"/>
      <c r="BS12" s="439"/>
      <c r="BT12" s="439"/>
      <c r="BU12" s="440"/>
      <c r="BV12" s="438">
        <v>153171</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10186</v>
      </c>
      <c r="S13" s="492"/>
      <c r="T13" s="492"/>
      <c r="U13" s="492"/>
      <c r="V13" s="493"/>
      <c r="W13" s="417" t="s">
        <v>131</v>
      </c>
      <c r="X13" s="418"/>
      <c r="Y13" s="418"/>
      <c r="Z13" s="418"/>
      <c r="AA13" s="418"/>
      <c r="AB13" s="408"/>
      <c r="AC13" s="458">
        <v>201</v>
      </c>
      <c r="AD13" s="459"/>
      <c r="AE13" s="459"/>
      <c r="AF13" s="459"/>
      <c r="AG13" s="501"/>
      <c r="AH13" s="458">
        <v>216</v>
      </c>
      <c r="AI13" s="459"/>
      <c r="AJ13" s="459"/>
      <c r="AK13" s="459"/>
      <c r="AL13" s="460"/>
      <c r="AM13" s="430" t="s">
        <v>132</v>
      </c>
      <c r="AN13" s="431"/>
      <c r="AO13" s="431"/>
      <c r="AP13" s="431"/>
      <c r="AQ13" s="431"/>
      <c r="AR13" s="431"/>
      <c r="AS13" s="431"/>
      <c r="AT13" s="432"/>
      <c r="AU13" s="433" t="s">
        <v>114</v>
      </c>
      <c r="AV13" s="434"/>
      <c r="AW13" s="434"/>
      <c r="AX13" s="434"/>
      <c r="AY13" s="435" t="s">
        <v>133</v>
      </c>
      <c r="AZ13" s="436"/>
      <c r="BA13" s="436"/>
      <c r="BB13" s="436"/>
      <c r="BC13" s="436"/>
      <c r="BD13" s="436"/>
      <c r="BE13" s="436"/>
      <c r="BF13" s="436"/>
      <c r="BG13" s="436"/>
      <c r="BH13" s="436"/>
      <c r="BI13" s="436"/>
      <c r="BJ13" s="436"/>
      <c r="BK13" s="436"/>
      <c r="BL13" s="436"/>
      <c r="BM13" s="437"/>
      <c r="BN13" s="438">
        <v>169235</v>
      </c>
      <c r="BO13" s="439"/>
      <c r="BP13" s="439"/>
      <c r="BQ13" s="439"/>
      <c r="BR13" s="439"/>
      <c r="BS13" s="439"/>
      <c r="BT13" s="439"/>
      <c r="BU13" s="440"/>
      <c r="BV13" s="438">
        <v>-42675</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5.5</v>
      </c>
      <c r="CU13" s="405"/>
      <c r="CV13" s="405"/>
      <c r="CW13" s="405"/>
      <c r="CX13" s="405"/>
      <c r="CY13" s="405"/>
      <c r="CZ13" s="405"/>
      <c r="DA13" s="406"/>
      <c r="DB13" s="404">
        <v>4.9000000000000004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10589</v>
      </c>
      <c r="S14" s="492"/>
      <c r="T14" s="492"/>
      <c r="U14" s="492"/>
      <c r="V14" s="493"/>
      <c r="W14" s="397"/>
      <c r="X14" s="398"/>
      <c r="Y14" s="398"/>
      <c r="Z14" s="398"/>
      <c r="AA14" s="398"/>
      <c r="AB14" s="387"/>
      <c r="AC14" s="494">
        <v>3.8</v>
      </c>
      <c r="AD14" s="495"/>
      <c r="AE14" s="495"/>
      <c r="AF14" s="495"/>
      <c r="AG14" s="496"/>
      <c r="AH14" s="494">
        <v>3.7</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10390</v>
      </c>
      <c r="S15" s="492"/>
      <c r="T15" s="492"/>
      <c r="U15" s="492"/>
      <c r="V15" s="493"/>
      <c r="W15" s="417" t="s">
        <v>137</v>
      </c>
      <c r="X15" s="418"/>
      <c r="Y15" s="418"/>
      <c r="Z15" s="418"/>
      <c r="AA15" s="418"/>
      <c r="AB15" s="408"/>
      <c r="AC15" s="458">
        <v>1836</v>
      </c>
      <c r="AD15" s="459"/>
      <c r="AE15" s="459"/>
      <c r="AF15" s="459"/>
      <c r="AG15" s="501"/>
      <c r="AH15" s="458">
        <v>2159</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1429271</v>
      </c>
      <c r="BO15" s="371"/>
      <c r="BP15" s="371"/>
      <c r="BQ15" s="371"/>
      <c r="BR15" s="371"/>
      <c r="BS15" s="371"/>
      <c r="BT15" s="371"/>
      <c r="BU15" s="372"/>
      <c r="BV15" s="370">
        <v>1390634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34.799999999999997</v>
      </c>
      <c r="AD16" s="495"/>
      <c r="AE16" s="495"/>
      <c r="AF16" s="495"/>
      <c r="AG16" s="496"/>
      <c r="AH16" s="494">
        <v>36.799999999999997</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3710286</v>
      </c>
      <c r="BO16" s="439"/>
      <c r="BP16" s="439"/>
      <c r="BQ16" s="439"/>
      <c r="BR16" s="439"/>
      <c r="BS16" s="439"/>
      <c r="BT16" s="439"/>
      <c r="BU16" s="440"/>
      <c r="BV16" s="438">
        <v>3675377</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143</v>
      </c>
      <c r="N17" s="517"/>
      <c r="O17" s="517"/>
      <c r="P17" s="517"/>
      <c r="Q17" s="518"/>
      <c r="R17" s="513" t="s">
        <v>144</v>
      </c>
      <c r="S17" s="514"/>
      <c r="T17" s="514"/>
      <c r="U17" s="514"/>
      <c r="V17" s="515"/>
      <c r="W17" s="417" t="s">
        <v>145</v>
      </c>
      <c r="X17" s="418"/>
      <c r="Y17" s="418"/>
      <c r="Z17" s="418"/>
      <c r="AA17" s="418"/>
      <c r="AB17" s="408"/>
      <c r="AC17" s="458">
        <v>3236</v>
      </c>
      <c r="AD17" s="459"/>
      <c r="AE17" s="459"/>
      <c r="AF17" s="459"/>
      <c r="AG17" s="501"/>
      <c r="AH17" s="458">
        <v>3486</v>
      </c>
      <c r="AI17" s="459"/>
      <c r="AJ17" s="459"/>
      <c r="AK17" s="459"/>
      <c r="AL17" s="460"/>
      <c r="AM17" s="430"/>
      <c r="AN17" s="431"/>
      <c r="AO17" s="431"/>
      <c r="AP17" s="431"/>
      <c r="AQ17" s="431"/>
      <c r="AR17" s="431"/>
      <c r="AS17" s="431"/>
      <c r="AT17" s="432"/>
      <c r="AU17" s="433"/>
      <c r="AV17" s="434"/>
      <c r="AW17" s="434"/>
      <c r="AX17" s="434"/>
      <c r="AY17" s="435" t="s">
        <v>146</v>
      </c>
      <c r="AZ17" s="436"/>
      <c r="BA17" s="436"/>
      <c r="BB17" s="436"/>
      <c r="BC17" s="436"/>
      <c r="BD17" s="436"/>
      <c r="BE17" s="436"/>
      <c r="BF17" s="436"/>
      <c r="BG17" s="436"/>
      <c r="BH17" s="436"/>
      <c r="BI17" s="436"/>
      <c r="BJ17" s="436"/>
      <c r="BK17" s="436"/>
      <c r="BL17" s="436"/>
      <c r="BM17" s="437"/>
      <c r="BN17" s="438">
        <v>1802042</v>
      </c>
      <c r="BO17" s="439"/>
      <c r="BP17" s="439"/>
      <c r="BQ17" s="439"/>
      <c r="BR17" s="439"/>
      <c r="BS17" s="439"/>
      <c r="BT17" s="439"/>
      <c r="BU17" s="440"/>
      <c r="BV17" s="438">
        <v>1752844</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147</v>
      </c>
      <c r="C18" s="450"/>
      <c r="D18" s="450"/>
      <c r="E18" s="522"/>
      <c r="F18" s="522"/>
      <c r="G18" s="522"/>
      <c r="H18" s="522"/>
      <c r="I18" s="522"/>
      <c r="J18" s="522"/>
      <c r="K18" s="522"/>
      <c r="L18" s="523">
        <v>55.9</v>
      </c>
      <c r="M18" s="523"/>
      <c r="N18" s="523"/>
      <c r="O18" s="523"/>
      <c r="P18" s="523"/>
      <c r="Q18" s="523"/>
      <c r="R18" s="524"/>
      <c r="S18" s="524"/>
      <c r="T18" s="524"/>
      <c r="U18" s="524"/>
      <c r="V18" s="525"/>
      <c r="W18" s="419"/>
      <c r="X18" s="420"/>
      <c r="Y18" s="420"/>
      <c r="Z18" s="420"/>
      <c r="AA18" s="420"/>
      <c r="AB18" s="411"/>
      <c r="AC18" s="526">
        <v>61.4</v>
      </c>
      <c r="AD18" s="527"/>
      <c r="AE18" s="527"/>
      <c r="AF18" s="527"/>
      <c r="AG18" s="528"/>
      <c r="AH18" s="526">
        <v>59.5</v>
      </c>
      <c r="AI18" s="527"/>
      <c r="AJ18" s="527"/>
      <c r="AK18" s="527"/>
      <c r="AL18" s="529"/>
      <c r="AM18" s="430"/>
      <c r="AN18" s="431"/>
      <c r="AO18" s="431"/>
      <c r="AP18" s="431"/>
      <c r="AQ18" s="431"/>
      <c r="AR18" s="431"/>
      <c r="AS18" s="431"/>
      <c r="AT18" s="432"/>
      <c r="AU18" s="433"/>
      <c r="AV18" s="434"/>
      <c r="AW18" s="434"/>
      <c r="AX18" s="434"/>
      <c r="AY18" s="435" t="s">
        <v>148</v>
      </c>
      <c r="AZ18" s="436"/>
      <c r="BA18" s="436"/>
      <c r="BB18" s="436"/>
      <c r="BC18" s="436"/>
      <c r="BD18" s="436"/>
      <c r="BE18" s="436"/>
      <c r="BF18" s="436"/>
      <c r="BG18" s="436"/>
      <c r="BH18" s="436"/>
      <c r="BI18" s="436"/>
      <c r="BJ18" s="436"/>
      <c r="BK18" s="436"/>
      <c r="BL18" s="436"/>
      <c r="BM18" s="437"/>
      <c r="BN18" s="438">
        <v>3920573</v>
      </c>
      <c r="BO18" s="439"/>
      <c r="BP18" s="439"/>
      <c r="BQ18" s="439"/>
      <c r="BR18" s="439"/>
      <c r="BS18" s="439"/>
      <c r="BT18" s="439"/>
      <c r="BU18" s="440"/>
      <c r="BV18" s="438">
        <v>3795526</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149</v>
      </c>
      <c r="C19" s="450"/>
      <c r="D19" s="450"/>
      <c r="E19" s="522"/>
      <c r="F19" s="522"/>
      <c r="G19" s="522"/>
      <c r="H19" s="522"/>
      <c r="I19" s="522"/>
      <c r="J19" s="522"/>
      <c r="K19" s="522"/>
      <c r="L19" s="530">
        <v>189</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150</v>
      </c>
      <c r="AZ19" s="436"/>
      <c r="BA19" s="436"/>
      <c r="BB19" s="436"/>
      <c r="BC19" s="436"/>
      <c r="BD19" s="436"/>
      <c r="BE19" s="436"/>
      <c r="BF19" s="436"/>
      <c r="BG19" s="436"/>
      <c r="BH19" s="436"/>
      <c r="BI19" s="436"/>
      <c r="BJ19" s="436"/>
      <c r="BK19" s="436"/>
      <c r="BL19" s="436"/>
      <c r="BM19" s="437"/>
      <c r="BN19" s="438">
        <v>5180496</v>
      </c>
      <c r="BO19" s="439"/>
      <c r="BP19" s="439"/>
      <c r="BQ19" s="439"/>
      <c r="BR19" s="439"/>
      <c r="BS19" s="439"/>
      <c r="BT19" s="439"/>
      <c r="BU19" s="440"/>
      <c r="BV19" s="438">
        <v>5297485</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151</v>
      </c>
      <c r="C20" s="450"/>
      <c r="D20" s="450"/>
      <c r="E20" s="522"/>
      <c r="F20" s="522"/>
      <c r="G20" s="522"/>
      <c r="H20" s="522"/>
      <c r="I20" s="522"/>
      <c r="J20" s="522"/>
      <c r="K20" s="522"/>
      <c r="L20" s="530">
        <v>4201</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152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153</v>
      </c>
      <c r="C22" s="551"/>
      <c r="D22" s="552"/>
      <c r="E22" s="413" t="s">
        <v>1</v>
      </c>
      <c r="F22" s="418"/>
      <c r="G22" s="418"/>
      <c r="H22" s="418"/>
      <c r="I22" s="418"/>
      <c r="J22" s="418"/>
      <c r="K22" s="408"/>
      <c r="L22" s="413" t="s">
        <v>154</v>
      </c>
      <c r="M22" s="418"/>
      <c r="N22" s="418"/>
      <c r="O22" s="418"/>
      <c r="P22" s="408"/>
      <c r="Q22" s="559" t="s">
        <v>155</v>
      </c>
      <c r="R22" s="560"/>
      <c r="S22" s="560"/>
      <c r="T22" s="560"/>
      <c r="U22" s="560"/>
      <c r="V22" s="561"/>
      <c r="W22" s="565" t="s">
        <v>156</v>
      </c>
      <c r="X22" s="551"/>
      <c r="Y22" s="552"/>
      <c r="Z22" s="413" t="s">
        <v>1</v>
      </c>
      <c r="AA22" s="418"/>
      <c r="AB22" s="418"/>
      <c r="AC22" s="418"/>
      <c r="AD22" s="418"/>
      <c r="AE22" s="418"/>
      <c r="AF22" s="418"/>
      <c r="AG22" s="408"/>
      <c r="AH22" s="570" t="s">
        <v>157</v>
      </c>
      <c r="AI22" s="418"/>
      <c r="AJ22" s="418"/>
      <c r="AK22" s="418"/>
      <c r="AL22" s="408"/>
      <c r="AM22" s="570" t="s">
        <v>158</v>
      </c>
      <c r="AN22" s="571"/>
      <c r="AO22" s="571"/>
      <c r="AP22" s="571"/>
      <c r="AQ22" s="571"/>
      <c r="AR22" s="572"/>
      <c r="AS22" s="559" t="s">
        <v>155</v>
      </c>
      <c r="AT22" s="560"/>
      <c r="AU22" s="560"/>
      <c r="AV22" s="560"/>
      <c r="AW22" s="560"/>
      <c r="AX22" s="576"/>
      <c r="AY22" s="367" t="s">
        <v>159</v>
      </c>
      <c r="AZ22" s="368"/>
      <c r="BA22" s="368"/>
      <c r="BB22" s="368"/>
      <c r="BC22" s="368"/>
      <c r="BD22" s="368"/>
      <c r="BE22" s="368"/>
      <c r="BF22" s="368"/>
      <c r="BG22" s="368"/>
      <c r="BH22" s="368"/>
      <c r="BI22" s="368"/>
      <c r="BJ22" s="368"/>
      <c r="BK22" s="368"/>
      <c r="BL22" s="368"/>
      <c r="BM22" s="369"/>
      <c r="BN22" s="370">
        <v>6245393</v>
      </c>
      <c r="BO22" s="371"/>
      <c r="BP22" s="371"/>
      <c r="BQ22" s="371"/>
      <c r="BR22" s="371"/>
      <c r="BS22" s="371"/>
      <c r="BT22" s="371"/>
      <c r="BU22" s="372"/>
      <c r="BV22" s="370">
        <v>6520514</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160</v>
      </c>
      <c r="AZ23" s="436"/>
      <c r="BA23" s="436"/>
      <c r="BB23" s="436"/>
      <c r="BC23" s="436"/>
      <c r="BD23" s="436"/>
      <c r="BE23" s="436"/>
      <c r="BF23" s="436"/>
      <c r="BG23" s="436"/>
      <c r="BH23" s="436"/>
      <c r="BI23" s="436"/>
      <c r="BJ23" s="436"/>
      <c r="BK23" s="436"/>
      <c r="BL23" s="436"/>
      <c r="BM23" s="437"/>
      <c r="BN23" s="438">
        <v>2057008</v>
      </c>
      <c r="BO23" s="439"/>
      <c r="BP23" s="439"/>
      <c r="BQ23" s="439"/>
      <c r="BR23" s="439"/>
      <c r="BS23" s="439"/>
      <c r="BT23" s="439"/>
      <c r="BU23" s="440"/>
      <c r="BV23" s="438">
        <v>1884554</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161</v>
      </c>
      <c r="F24" s="431"/>
      <c r="G24" s="431"/>
      <c r="H24" s="431"/>
      <c r="I24" s="431"/>
      <c r="J24" s="431"/>
      <c r="K24" s="432"/>
      <c r="L24" s="458">
        <v>1</v>
      </c>
      <c r="M24" s="459"/>
      <c r="N24" s="459"/>
      <c r="O24" s="459"/>
      <c r="P24" s="501"/>
      <c r="Q24" s="458">
        <v>7050</v>
      </c>
      <c r="R24" s="459"/>
      <c r="S24" s="459"/>
      <c r="T24" s="459"/>
      <c r="U24" s="459"/>
      <c r="V24" s="501"/>
      <c r="W24" s="566"/>
      <c r="X24" s="554"/>
      <c r="Y24" s="555"/>
      <c r="Z24" s="457" t="s">
        <v>162</v>
      </c>
      <c r="AA24" s="431"/>
      <c r="AB24" s="431"/>
      <c r="AC24" s="431"/>
      <c r="AD24" s="431"/>
      <c r="AE24" s="431"/>
      <c r="AF24" s="431"/>
      <c r="AG24" s="432"/>
      <c r="AH24" s="458">
        <v>106</v>
      </c>
      <c r="AI24" s="459"/>
      <c r="AJ24" s="459"/>
      <c r="AK24" s="459"/>
      <c r="AL24" s="501"/>
      <c r="AM24" s="458">
        <v>326268</v>
      </c>
      <c r="AN24" s="459"/>
      <c r="AO24" s="459"/>
      <c r="AP24" s="459"/>
      <c r="AQ24" s="459"/>
      <c r="AR24" s="501"/>
      <c r="AS24" s="458">
        <v>3078</v>
      </c>
      <c r="AT24" s="459"/>
      <c r="AU24" s="459"/>
      <c r="AV24" s="459"/>
      <c r="AW24" s="459"/>
      <c r="AX24" s="460"/>
      <c r="AY24" s="544" t="s">
        <v>163</v>
      </c>
      <c r="AZ24" s="545"/>
      <c r="BA24" s="545"/>
      <c r="BB24" s="545"/>
      <c r="BC24" s="545"/>
      <c r="BD24" s="545"/>
      <c r="BE24" s="545"/>
      <c r="BF24" s="545"/>
      <c r="BG24" s="545"/>
      <c r="BH24" s="545"/>
      <c r="BI24" s="545"/>
      <c r="BJ24" s="545"/>
      <c r="BK24" s="545"/>
      <c r="BL24" s="545"/>
      <c r="BM24" s="546"/>
      <c r="BN24" s="438">
        <v>3817277</v>
      </c>
      <c r="BO24" s="439"/>
      <c r="BP24" s="439"/>
      <c r="BQ24" s="439"/>
      <c r="BR24" s="439"/>
      <c r="BS24" s="439"/>
      <c r="BT24" s="439"/>
      <c r="BU24" s="440"/>
      <c r="BV24" s="438">
        <v>3824376</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164</v>
      </c>
      <c r="F25" s="431"/>
      <c r="G25" s="431"/>
      <c r="H25" s="431"/>
      <c r="I25" s="431"/>
      <c r="J25" s="431"/>
      <c r="K25" s="432"/>
      <c r="L25" s="458">
        <v>1</v>
      </c>
      <c r="M25" s="459"/>
      <c r="N25" s="459"/>
      <c r="O25" s="459"/>
      <c r="P25" s="501"/>
      <c r="Q25" s="458">
        <v>5850</v>
      </c>
      <c r="R25" s="459"/>
      <c r="S25" s="459"/>
      <c r="T25" s="459"/>
      <c r="U25" s="459"/>
      <c r="V25" s="501"/>
      <c r="W25" s="566"/>
      <c r="X25" s="554"/>
      <c r="Y25" s="555"/>
      <c r="Z25" s="457" t="s">
        <v>165</v>
      </c>
      <c r="AA25" s="431"/>
      <c r="AB25" s="431"/>
      <c r="AC25" s="431"/>
      <c r="AD25" s="431"/>
      <c r="AE25" s="431"/>
      <c r="AF25" s="431"/>
      <c r="AG25" s="432"/>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138551</v>
      </c>
      <c r="BO25" s="371"/>
      <c r="BP25" s="371"/>
      <c r="BQ25" s="371"/>
      <c r="BR25" s="371"/>
      <c r="BS25" s="371"/>
      <c r="BT25" s="371"/>
      <c r="BU25" s="372"/>
      <c r="BV25" s="370">
        <v>125024</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167</v>
      </c>
      <c r="F26" s="431"/>
      <c r="G26" s="431"/>
      <c r="H26" s="431"/>
      <c r="I26" s="431"/>
      <c r="J26" s="431"/>
      <c r="K26" s="432"/>
      <c r="L26" s="458">
        <v>1</v>
      </c>
      <c r="M26" s="459"/>
      <c r="N26" s="459"/>
      <c r="O26" s="459"/>
      <c r="P26" s="501"/>
      <c r="Q26" s="458">
        <v>5410</v>
      </c>
      <c r="R26" s="459"/>
      <c r="S26" s="459"/>
      <c r="T26" s="459"/>
      <c r="U26" s="459"/>
      <c r="V26" s="501"/>
      <c r="W26" s="566"/>
      <c r="X26" s="554"/>
      <c r="Y26" s="555"/>
      <c r="Z26" s="457" t="s">
        <v>168</v>
      </c>
      <c r="AA26" s="578"/>
      <c r="AB26" s="578"/>
      <c r="AC26" s="578"/>
      <c r="AD26" s="578"/>
      <c r="AE26" s="578"/>
      <c r="AF26" s="578"/>
      <c r="AG26" s="579"/>
      <c r="AH26" s="458" t="s">
        <v>122</v>
      </c>
      <c r="AI26" s="459"/>
      <c r="AJ26" s="459"/>
      <c r="AK26" s="459"/>
      <c r="AL26" s="501"/>
      <c r="AM26" s="458" t="s">
        <v>122</v>
      </c>
      <c r="AN26" s="459"/>
      <c r="AO26" s="459"/>
      <c r="AP26" s="459"/>
      <c r="AQ26" s="459"/>
      <c r="AR26" s="501"/>
      <c r="AS26" s="458" t="s">
        <v>122</v>
      </c>
      <c r="AT26" s="459"/>
      <c r="AU26" s="459"/>
      <c r="AV26" s="459"/>
      <c r="AW26" s="459"/>
      <c r="AX26" s="460"/>
      <c r="AY26" s="441" t="s">
        <v>169</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170</v>
      </c>
      <c r="F27" s="431"/>
      <c r="G27" s="431"/>
      <c r="H27" s="431"/>
      <c r="I27" s="431"/>
      <c r="J27" s="431"/>
      <c r="K27" s="432"/>
      <c r="L27" s="458">
        <v>1</v>
      </c>
      <c r="M27" s="459"/>
      <c r="N27" s="459"/>
      <c r="O27" s="459"/>
      <c r="P27" s="501"/>
      <c r="Q27" s="458">
        <v>2860</v>
      </c>
      <c r="R27" s="459"/>
      <c r="S27" s="459"/>
      <c r="T27" s="459"/>
      <c r="U27" s="459"/>
      <c r="V27" s="501"/>
      <c r="W27" s="566"/>
      <c r="X27" s="554"/>
      <c r="Y27" s="555"/>
      <c r="Z27" s="457" t="s">
        <v>171</v>
      </c>
      <c r="AA27" s="431"/>
      <c r="AB27" s="431"/>
      <c r="AC27" s="431"/>
      <c r="AD27" s="431"/>
      <c r="AE27" s="431"/>
      <c r="AF27" s="431"/>
      <c r="AG27" s="432"/>
      <c r="AH27" s="458">
        <v>3</v>
      </c>
      <c r="AI27" s="459"/>
      <c r="AJ27" s="459"/>
      <c r="AK27" s="459"/>
      <c r="AL27" s="501"/>
      <c r="AM27" s="458">
        <v>10275</v>
      </c>
      <c r="AN27" s="459"/>
      <c r="AO27" s="459"/>
      <c r="AP27" s="459"/>
      <c r="AQ27" s="459"/>
      <c r="AR27" s="501"/>
      <c r="AS27" s="458">
        <v>3425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47">
        <v>100000</v>
      </c>
      <c r="BO27" s="548"/>
      <c r="BP27" s="548"/>
      <c r="BQ27" s="548"/>
      <c r="BR27" s="548"/>
      <c r="BS27" s="548"/>
      <c r="BT27" s="548"/>
      <c r="BU27" s="549"/>
      <c r="BV27" s="547">
        <v>100000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173</v>
      </c>
      <c r="F28" s="431"/>
      <c r="G28" s="431"/>
      <c r="H28" s="431"/>
      <c r="I28" s="431"/>
      <c r="J28" s="431"/>
      <c r="K28" s="432"/>
      <c r="L28" s="458">
        <v>1</v>
      </c>
      <c r="M28" s="459"/>
      <c r="N28" s="459"/>
      <c r="O28" s="459"/>
      <c r="P28" s="501"/>
      <c r="Q28" s="458">
        <v>2220</v>
      </c>
      <c r="R28" s="459"/>
      <c r="S28" s="459"/>
      <c r="T28" s="459"/>
      <c r="U28" s="459"/>
      <c r="V28" s="501"/>
      <c r="W28" s="566"/>
      <c r="X28" s="554"/>
      <c r="Y28" s="555"/>
      <c r="Z28" s="457" t="s">
        <v>174</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175</v>
      </c>
      <c r="AZ28" s="581"/>
      <c r="BA28" s="581"/>
      <c r="BB28" s="582"/>
      <c r="BC28" s="367" t="s">
        <v>46</v>
      </c>
      <c r="BD28" s="368"/>
      <c r="BE28" s="368"/>
      <c r="BF28" s="368"/>
      <c r="BG28" s="368"/>
      <c r="BH28" s="368"/>
      <c r="BI28" s="368"/>
      <c r="BJ28" s="368"/>
      <c r="BK28" s="368"/>
      <c r="BL28" s="368"/>
      <c r="BM28" s="369"/>
      <c r="BN28" s="370">
        <v>1087486</v>
      </c>
      <c r="BO28" s="371"/>
      <c r="BP28" s="371"/>
      <c r="BQ28" s="371"/>
      <c r="BR28" s="371"/>
      <c r="BS28" s="371"/>
      <c r="BT28" s="371"/>
      <c r="BU28" s="372"/>
      <c r="BV28" s="370">
        <v>985873</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176</v>
      </c>
      <c r="F29" s="431"/>
      <c r="G29" s="431"/>
      <c r="H29" s="431"/>
      <c r="I29" s="431"/>
      <c r="J29" s="431"/>
      <c r="K29" s="432"/>
      <c r="L29" s="458">
        <v>9</v>
      </c>
      <c r="M29" s="459"/>
      <c r="N29" s="459"/>
      <c r="O29" s="459"/>
      <c r="P29" s="501"/>
      <c r="Q29" s="458">
        <v>2010</v>
      </c>
      <c r="R29" s="459"/>
      <c r="S29" s="459"/>
      <c r="T29" s="459"/>
      <c r="U29" s="459"/>
      <c r="V29" s="501"/>
      <c r="W29" s="567"/>
      <c r="X29" s="568"/>
      <c r="Y29" s="569"/>
      <c r="Z29" s="457" t="s">
        <v>177</v>
      </c>
      <c r="AA29" s="431"/>
      <c r="AB29" s="431"/>
      <c r="AC29" s="431"/>
      <c r="AD29" s="431"/>
      <c r="AE29" s="431"/>
      <c r="AF29" s="431"/>
      <c r="AG29" s="432"/>
      <c r="AH29" s="458">
        <v>109</v>
      </c>
      <c r="AI29" s="459"/>
      <c r="AJ29" s="459"/>
      <c r="AK29" s="459"/>
      <c r="AL29" s="501"/>
      <c r="AM29" s="458">
        <v>336543</v>
      </c>
      <c r="AN29" s="459"/>
      <c r="AO29" s="459"/>
      <c r="AP29" s="459"/>
      <c r="AQ29" s="459"/>
      <c r="AR29" s="501"/>
      <c r="AS29" s="458">
        <v>3088</v>
      </c>
      <c r="AT29" s="459"/>
      <c r="AU29" s="459"/>
      <c r="AV29" s="459"/>
      <c r="AW29" s="459"/>
      <c r="AX29" s="460"/>
      <c r="AY29" s="583"/>
      <c r="AZ29" s="584"/>
      <c r="BA29" s="584"/>
      <c r="BB29" s="585"/>
      <c r="BC29" s="435" t="s">
        <v>178</v>
      </c>
      <c r="BD29" s="436"/>
      <c r="BE29" s="436"/>
      <c r="BF29" s="436"/>
      <c r="BG29" s="436"/>
      <c r="BH29" s="436"/>
      <c r="BI29" s="436"/>
      <c r="BJ29" s="436"/>
      <c r="BK29" s="436"/>
      <c r="BL29" s="436"/>
      <c r="BM29" s="437"/>
      <c r="BN29" s="438">
        <v>122048</v>
      </c>
      <c r="BO29" s="439"/>
      <c r="BP29" s="439"/>
      <c r="BQ29" s="439"/>
      <c r="BR29" s="439"/>
      <c r="BS29" s="439"/>
      <c r="BT29" s="439"/>
      <c r="BU29" s="440"/>
      <c r="BV29" s="438">
        <v>170605</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179</v>
      </c>
      <c r="X30" s="594"/>
      <c r="Y30" s="594"/>
      <c r="Z30" s="594"/>
      <c r="AA30" s="594"/>
      <c r="AB30" s="594"/>
      <c r="AC30" s="594"/>
      <c r="AD30" s="594"/>
      <c r="AE30" s="594"/>
      <c r="AF30" s="594"/>
      <c r="AG30" s="595"/>
      <c r="AH30" s="526">
        <v>96</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2403383</v>
      </c>
      <c r="BO30" s="548"/>
      <c r="BP30" s="548"/>
      <c r="BQ30" s="548"/>
      <c r="BR30" s="548"/>
      <c r="BS30" s="548"/>
      <c r="BT30" s="548"/>
      <c r="BU30" s="549"/>
      <c r="BV30" s="547">
        <v>2318515</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180</v>
      </c>
      <c r="D32" s="589"/>
      <c r="E32" s="589"/>
      <c r="F32" s="589"/>
      <c r="G32" s="589"/>
      <c r="H32" s="589"/>
      <c r="I32" s="589"/>
      <c r="J32" s="589"/>
      <c r="K32" s="589"/>
      <c r="L32" s="589"/>
      <c r="M32" s="589"/>
      <c r="N32" s="589"/>
      <c r="O32" s="589"/>
      <c r="P32" s="589"/>
      <c r="Q32" s="589"/>
      <c r="R32" s="589"/>
      <c r="S32" s="589"/>
      <c r="U32" s="442" t="s">
        <v>181</v>
      </c>
      <c r="V32" s="442"/>
      <c r="W32" s="442"/>
      <c r="X32" s="442"/>
      <c r="Y32" s="442"/>
      <c r="Z32" s="442"/>
      <c r="AA32" s="442"/>
      <c r="AB32" s="442"/>
      <c r="AC32" s="442"/>
      <c r="AD32" s="442"/>
      <c r="AE32" s="442"/>
      <c r="AF32" s="442"/>
      <c r="AG32" s="442"/>
      <c r="AH32" s="442"/>
      <c r="AI32" s="442"/>
      <c r="AJ32" s="442"/>
      <c r="AK32" s="442"/>
      <c r="AM32" s="442" t="s">
        <v>182</v>
      </c>
      <c r="AN32" s="442"/>
      <c r="AO32" s="442"/>
      <c r="AP32" s="442"/>
      <c r="AQ32" s="442"/>
      <c r="AR32" s="442"/>
      <c r="AS32" s="442"/>
      <c r="AT32" s="442"/>
      <c r="AU32" s="442"/>
      <c r="AV32" s="442"/>
      <c r="AW32" s="442"/>
      <c r="AX32" s="442"/>
      <c r="AY32" s="442"/>
      <c r="AZ32" s="442"/>
      <c r="BA32" s="442"/>
      <c r="BB32" s="442"/>
      <c r="BC32" s="442"/>
      <c r="BE32" s="442" t="s">
        <v>183</v>
      </c>
      <c r="BF32" s="442"/>
      <c r="BG32" s="442"/>
      <c r="BH32" s="442"/>
      <c r="BI32" s="442"/>
      <c r="BJ32" s="442"/>
      <c r="BK32" s="442"/>
      <c r="BL32" s="442"/>
      <c r="BM32" s="442"/>
      <c r="BN32" s="442"/>
      <c r="BO32" s="442"/>
      <c r="BP32" s="442"/>
      <c r="BQ32" s="442"/>
      <c r="BR32" s="442"/>
      <c r="BS32" s="442"/>
      <c r="BT32" s="442"/>
      <c r="BU32" s="442"/>
      <c r="BW32" s="442" t="s">
        <v>184</v>
      </c>
      <c r="BX32" s="442"/>
      <c r="BY32" s="442"/>
      <c r="BZ32" s="442"/>
      <c r="CA32" s="442"/>
      <c r="CB32" s="442"/>
      <c r="CC32" s="442"/>
      <c r="CD32" s="442"/>
      <c r="CE32" s="442"/>
      <c r="CF32" s="442"/>
      <c r="CG32" s="442"/>
      <c r="CH32" s="442"/>
      <c r="CI32" s="442"/>
      <c r="CJ32" s="442"/>
      <c r="CK32" s="442"/>
      <c r="CL32" s="442"/>
      <c r="CM32" s="442"/>
      <c r="CO32" s="442" t="s">
        <v>185</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186</v>
      </c>
      <c r="D33" s="425"/>
      <c r="E33" s="396" t="s">
        <v>187</v>
      </c>
      <c r="F33" s="396"/>
      <c r="G33" s="396"/>
      <c r="H33" s="396"/>
      <c r="I33" s="396"/>
      <c r="J33" s="396"/>
      <c r="K33" s="396"/>
      <c r="L33" s="396"/>
      <c r="M33" s="396"/>
      <c r="N33" s="396"/>
      <c r="O33" s="396"/>
      <c r="P33" s="396"/>
      <c r="Q33" s="396"/>
      <c r="R33" s="396"/>
      <c r="S33" s="396"/>
      <c r="T33" s="206"/>
      <c r="U33" s="425" t="s">
        <v>186</v>
      </c>
      <c r="V33" s="425"/>
      <c r="W33" s="396" t="s">
        <v>187</v>
      </c>
      <c r="X33" s="396"/>
      <c r="Y33" s="396"/>
      <c r="Z33" s="396"/>
      <c r="AA33" s="396"/>
      <c r="AB33" s="396"/>
      <c r="AC33" s="396"/>
      <c r="AD33" s="396"/>
      <c r="AE33" s="396"/>
      <c r="AF33" s="396"/>
      <c r="AG33" s="396"/>
      <c r="AH33" s="396"/>
      <c r="AI33" s="396"/>
      <c r="AJ33" s="396"/>
      <c r="AK33" s="396"/>
      <c r="AL33" s="206"/>
      <c r="AM33" s="425" t="s">
        <v>186</v>
      </c>
      <c r="AN33" s="425"/>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25" t="s">
        <v>188</v>
      </c>
      <c r="BX33" s="425"/>
      <c r="BY33" s="396" t="s">
        <v>190</v>
      </c>
      <c r="BZ33" s="396"/>
      <c r="CA33" s="396"/>
      <c r="CB33" s="396"/>
      <c r="CC33" s="396"/>
      <c r="CD33" s="396"/>
      <c r="CE33" s="396"/>
      <c r="CF33" s="396"/>
      <c r="CG33" s="396"/>
      <c r="CH33" s="396"/>
      <c r="CI33" s="396"/>
      <c r="CJ33" s="396"/>
      <c r="CK33" s="396"/>
      <c r="CL33" s="396"/>
      <c r="CM33" s="396"/>
      <c r="CN33" s="206"/>
      <c r="CO33" s="425" t="s">
        <v>186</v>
      </c>
      <c r="CP33" s="425"/>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浄化槽設置管理事業特別会計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埼玉県市町村総合事務組合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関口茂八奨学事業特別会計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埼玉県市町村総合事務組合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埼玉県後期高齢者医療広域連合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埼玉県後期高齢者医療広域連合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彩の国さいたま人づくり広域連合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比企広域市町村圏組合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比企広域市町村圏組合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比企広域市町村圏組合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比企広域市町村圏組合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比企広域市町村圏組合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4iRpvQfcByd890ncSzaRuZS0FmzXT8CerUeiVNEY1VquZRl7zbsHwIRkF+AaElPj9Aeu+t1bQ7lUkY1JIFQTmw==" saltValue="5629sXgypx+U9uO4b0We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sqref="A1:XFD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1327932</v>
      </c>
      <c r="S5" s="613"/>
      <c r="T5" s="613"/>
      <c r="U5" s="613"/>
      <c r="V5" s="613"/>
      <c r="W5" s="613"/>
      <c r="X5" s="613"/>
      <c r="Y5" s="614"/>
      <c r="Z5" s="615">
        <v>20.100000000000001</v>
      </c>
      <c r="AA5" s="615"/>
      <c r="AB5" s="615"/>
      <c r="AC5" s="615"/>
      <c r="AD5" s="616">
        <v>1327932</v>
      </c>
      <c r="AE5" s="616"/>
      <c r="AF5" s="616"/>
      <c r="AG5" s="616"/>
      <c r="AH5" s="616"/>
      <c r="AI5" s="616"/>
      <c r="AJ5" s="616"/>
      <c r="AK5" s="616"/>
      <c r="AL5" s="617">
        <v>32.5</v>
      </c>
      <c r="AM5" s="618"/>
      <c r="AN5" s="618"/>
      <c r="AO5" s="619"/>
      <c r="AP5" s="609" t="s">
        <v>216</v>
      </c>
      <c r="AQ5" s="610"/>
      <c r="AR5" s="610"/>
      <c r="AS5" s="610"/>
      <c r="AT5" s="610"/>
      <c r="AU5" s="610"/>
      <c r="AV5" s="610"/>
      <c r="AW5" s="610"/>
      <c r="AX5" s="610"/>
      <c r="AY5" s="610"/>
      <c r="AZ5" s="610"/>
      <c r="BA5" s="610"/>
      <c r="BB5" s="610"/>
      <c r="BC5" s="610"/>
      <c r="BD5" s="610"/>
      <c r="BE5" s="610"/>
      <c r="BF5" s="611"/>
      <c r="BG5" s="623">
        <v>1327932</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76042</v>
      </c>
      <c r="S6" s="624"/>
      <c r="T6" s="624"/>
      <c r="U6" s="624"/>
      <c r="V6" s="624"/>
      <c r="W6" s="624"/>
      <c r="X6" s="624"/>
      <c r="Y6" s="625"/>
      <c r="Z6" s="626">
        <v>1.1000000000000001</v>
      </c>
      <c r="AA6" s="626"/>
      <c r="AB6" s="626"/>
      <c r="AC6" s="626"/>
      <c r="AD6" s="627">
        <v>76042</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1327932</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74286</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74286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409</v>
      </c>
      <c r="S7" s="624"/>
      <c r="T7" s="624"/>
      <c r="U7" s="624"/>
      <c r="V7" s="624"/>
      <c r="W7" s="624"/>
      <c r="X7" s="624"/>
      <c r="Y7" s="625"/>
      <c r="Z7" s="626">
        <v>0</v>
      </c>
      <c r="AA7" s="626"/>
      <c r="AB7" s="626"/>
      <c r="AC7" s="626"/>
      <c r="AD7" s="627">
        <v>409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555621</v>
      </c>
      <c r="BH7" s="624"/>
      <c r="BI7" s="624"/>
      <c r="BJ7" s="624"/>
      <c r="BK7" s="624"/>
      <c r="BL7" s="624"/>
      <c r="BM7" s="624"/>
      <c r="BN7" s="625"/>
      <c r="BO7" s="626">
        <v>41.8</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1146897</v>
      </c>
      <c r="CS7" s="624"/>
      <c r="CT7" s="624"/>
      <c r="CU7" s="624"/>
      <c r="CV7" s="624"/>
      <c r="CW7" s="624"/>
      <c r="CX7" s="624"/>
      <c r="CY7" s="625"/>
      <c r="CZ7" s="626">
        <v>18.3</v>
      </c>
      <c r="DA7" s="626"/>
      <c r="DB7" s="626"/>
      <c r="DC7" s="626"/>
      <c r="DD7" s="632">
        <v>32501</v>
      </c>
      <c r="DE7" s="624"/>
      <c r="DF7" s="624"/>
      <c r="DG7" s="624"/>
      <c r="DH7" s="624"/>
      <c r="DI7" s="624"/>
      <c r="DJ7" s="624"/>
      <c r="DK7" s="624"/>
      <c r="DL7" s="624"/>
      <c r="DM7" s="624"/>
      <c r="DN7" s="624"/>
      <c r="DO7" s="624"/>
      <c r="DP7" s="625"/>
      <c r="DQ7" s="632">
        <v>1012285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7462</v>
      </c>
      <c r="S8" s="624"/>
      <c r="T8" s="624"/>
      <c r="U8" s="624"/>
      <c r="V8" s="624"/>
      <c r="W8" s="624"/>
      <c r="X8" s="624"/>
      <c r="Y8" s="625"/>
      <c r="Z8" s="626">
        <v>0.1</v>
      </c>
      <c r="AA8" s="626"/>
      <c r="AB8" s="626"/>
      <c r="AC8" s="626"/>
      <c r="AD8" s="627">
        <v>7462</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19951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1761648</v>
      </c>
      <c r="CS8" s="624"/>
      <c r="CT8" s="624"/>
      <c r="CU8" s="624"/>
      <c r="CV8" s="624"/>
      <c r="CW8" s="624"/>
      <c r="CX8" s="624"/>
      <c r="CY8" s="625"/>
      <c r="CZ8" s="626">
        <v>28.2</v>
      </c>
      <c r="DA8" s="626"/>
      <c r="DB8" s="626"/>
      <c r="DC8" s="626"/>
      <c r="DD8" s="632">
        <v>20810</v>
      </c>
      <c r="DE8" s="624"/>
      <c r="DF8" s="624"/>
      <c r="DG8" s="624"/>
      <c r="DH8" s="624"/>
      <c r="DI8" s="624"/>
      <c r="DJ8" s="624"/>
      <c r="DK8" s="624"/>
      <c r="DL8" s="624"/>
      <c r="DM8" s="624"/>
      <c r="DN8" s="624"/>
      <c r="DO8" s="624"/>
      <c r="DP8" s="625"/>
      <c r="DQ8" s="632">
        <v>1101938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8665</v>
      </c>
      <c r="S9" s="624"/>
      <c r="T9" s="624"/>
      <c r="U9" s="624"/>
      <c r="V9" s="624"/>
      <c r="W9" s="624"/>
      <c r="X9" s="624"/>
      <c r="Y9" s="625"/>
      <c r="Z9" s="626">
        <v>0.1</v>
      </c>
      <c r="AA9" s="626"/>
      <c r="AB9" s="626"/>
      <c r="AC9" s="626"/>
      <c r="AD9" s="627">
        <v>8665</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460782</v>
      </c>
      <c r="BH9" s="624"/>
      <c r="BI9" s="624"/>
      <c r="BJ9" s="624"/>
      <c r="BK9" s="624"/>
      <c r="BL9" s="624"/>
      <c r="BM9" s="624"/>
      <c r="BN9" s="625"/>
      <c r="BO9" s="626">
        <v>34.700000000000003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847667</v>
      </c>
      <c r="CS9" s="624"/>
      <c r="CT9" s="624"/>
      <c r="CU9" s="624"/>
      <c r="CV9" s="624"/>
      <c r="CW9" s="624"/>
      <c r="CX9" s="624"/>
      <c r="CY9" s="625"/>
      <c r="CZ9" s="626">
        <v>13.6</v>
      </c>
      <c r="DA9" s="626"/>
      <c r="DB9" s="626"/>
      <c r="DC9" s="626"/>
      <c r="DD9" s="632">
        <v>187095</v>
      </c>
      <c r="DE9" s="624"/>
      <c r="DF9" s="624"/>
      <c r="DG9" s="624"/>
      <c r="DH9" s="624"/>
      <c r="DI9" s="624"/>
      <c r="DJ9" s="624"/>
      <c r="DK9" s="624"/>
      <c r="DL9" s="624"/>
      <c r="DM9" s="624"/>
      <c r="DN9" s="624"/>
      <c r="DO9" s="624"/>
      <c r="DP9" s="625"/>
      <c r="DQ9" s="632">
        <v>623462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33763</v>
      </c>
      <c r="BH10" s="624"/>
      <c r="BI10" s="624"/>
      <c r="BJ10" s="624"/>
      <c r="BK10" s="624"/>
      <c r="BL10" s="624"/>
      <c r="BM10" s="624"/>
      <c r="BN10" s="625"/>
      <c r="BO10" s="626">
        <v>2.5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2399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2394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261555</v>
      </c>
      <c r="S11" s="624"/>
      <c r="T11" s="624"/>
      <c r="U11" s="624"/>
      <c r="V11" s="624"/>
      <c r="W11" s="624"/>
      <c r="X11" s="624"/>
      <c r="Y11" s="625"/>
      <c r="Z11" s="628">
        <v>4</v>
      </c>
      <c r="AA11" s="629"/>
      <c r="AB11" s="629"/>
      <c r="AC11" s="635"/>
      <c r="AD11" s="632">
        <v>261555</v>
      </c>
      <c r="AE11" s="624"/>
      <c r="AF11" s="624"/>
      <c r="AG11" s="624"/>
      <c r="AH11" s="624"/>
      <c r="AI11" s="624"/>
      <c r="AJ11" s="624"/>
      <c r="AK11" s="625"/>
      <c r="AL11" s="628">
        <v>6.4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41125</v>
      </c>
      <c r="BH11" s="624"/>
      <c r="BI11" s="624"/>
      <c r="BJ11" s="624"/>
      <c r="BK11" s="624"/>
      <c r="BL11" s="624"/>
      <c r="BM11" s="624"/>
      <c r="BN11" s="625"/>
      <c r="BO11" s="626">
        <v>3.1</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174846</v>
      </c>
      <c r="CS11" s="624"/>
      <c r="CT11" s="624"/>
      <c r="CU11" s="624"/>
      <c r="CV11" s="624"/>
      <c r="CW11" s="624"/>
      <c r="CX11" s="624"/>
      <c r="CY11" s="625"/>
      <c r="CZ11" s="626">
        <v>2.8</v>
      </c>
      <c r="DA11" s="626"/>
      <c r="DB11" s="626"/>
      <c r="DC11" s="626"/>
      <c r="DD11" s="632">
        <v>40753</v>
      </c>
      <c r="DE11" s="624"/>
      <c r="DF11" s="624"/>
      <c r="DG11" s="624"/>
      <c r="DH11" s="624"/>
      <c r="DI11" s="624"/>
      <c r="DJ11" s="624"/>
      <c r="DK11" s="624"/>
      <c r="DL11" s="624"/>
      <c r="DM11" s="624"/>
      <c r="DN11" s="624"/>
      <c r="DO11" s="624"/>
      <c r="DP11" s="625"/>
      <c r="DQ11" s="632">
        <v>87295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60793</v>
      </c>
      <c r="S12" s="624"/>
      <c r="T12" s="624"/>
      <c r="U12" s="624"/>
      <c r="V12" s="624"/>
      <c r="W12" s="624"/>
      <c r="X12" s="624"/>
      <c r="Y12" s="625"/>
      <c r="Z12" s="626">
        <v>0.9</v>
      </c>
      <c r="AA12" s="626"/>
      <c r="AB12" s="626"/>
      <c r="AC12" s="626"/>
      <c r="AD12" s="627">
        <v>60793</v>
      </c>
      <c r="AE12" s="627"/>
      <c r="AF12" s="627"/>
      <c r="AG12" s="627"/>
      <c r="AH12" s="627"/>
      <c r="AI12" s="627"/>
      <c r="AJ12" s="627"/>
      <c r="AK12" s="627"/>
      <c r="AL12" s="628">
        <v>1.5</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665929</v>
      </c>
      <c r="BH12" s="624"/>
      <c r="BI12" s="624"/>
      <c r="BJ12" s="624"/>
      <c r="BK12" s="624"/>
      <c r="BL12" s="624"/>
      <c r="BM12" s="624"/>
      <c r="BN12" s="625"/>
      <c r="BO12" s="626">
        <v>50.1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244619</v>
      </c>
      <c r="CS12" s="624"/>
      <c r="CT12" s="624"/>
      <c r="CU12" s="624"/>
      <c r="CV12" s="624"/>
      <c r="CW12" s="624"/>
      <c r="CX12" s="624"/>
      <c r="CY12" s="625"/>
      <c r="CZ12" s="626">
        <v>3.9</v>
      </c>
      <c r="DA12" s="626"/>
      <c r="DB12" s="626"/>
      <c r="DC12" s="626"/>
      <c r="DD12" s="632">
        <v>33054</v>
      </c>
      <c r="DE12" s="624"/>
      <c r="DF12" s="624"/>
      <c r="DG12" s="624"/>
      <c r="DH12" s="624"/>
      <c r="DI12" s="624"/>
      <c r="DJ12" s="624"/>
      <c r="DK12" s="624"/>
      <c r="DL12" s="624"/>
      <c r="DM12" s="624"/>
      <c r="DN12" s="624"/>
      <c r="DO12" s="624"/>
      <c r="DP12" s="625"/>
      <c r="DQ12" s="632">
        <v>206277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665259</v>
      </c>
      <c r="BH13" s="624"/>
      <c r="BI13" s="624"/>
      <c r="BJ13" s="624"/>
      <c r="BK13" s="624"/>
      <c r="BL13" s="624"/>
      <c r="BM13" s="624"/>
      <c r="BN13" s="625"/>
      <c r="BO13" s="626">
        <v>50.1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360372</v>
      </c>
      <c r="CS13" s="624"/>
      <c r="CT13" s="624"/>
      <c r="CU13" s="624"/>
      <c r="CV13" s="624"/>
      <c r="CW13" s="624"/>
      <c r="CX13" s="624"/>
      <c r="CY13" s="625"/>
      <c r="CZ13" s="626">
        <v>5.8</v>
      </c>
      <c r="DA13" s="626"/>
      <c r="DB13" s="626"/>
      <c r="DC13" s="626"/>
      <c r="DD13" s="632">
        <v>216267</v>
      </c>
      <c r="DE13" s="624"/>
      <c r="DF13" s="624"/>
      <c r="DG13" s="624"/>
      <c r="DH13" s="624"/>
      <c r="DI13" s="624"/>
      <c r="DJ13" s="624"/>
      <c r="DK13" s="624"/>
      <c r="DL13" s="624"/>
      <c r="DM13" s="624"/>
      <c r="DN13" s="624"/>
      <c r="DO13" s="624"/>
      <c r="DP13" s="625"/>
      <c r="DQ13" s="632">
        <v>195430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712</v>
      </c>
      <c r="S14" s="624"/>
      <c r="T14" s="624"/>
      <c r="U14" s="624"/>
      <c r="V14" s="624"/>
      <c r="W14" s="624"/>
      <c r="X14" s="624"/>
      <c r="Y14" s="625"/>
      <c r="Z14" s="626">
        <v>0</v>
      </c>
      <c r="AA14" s="626"/>
      <c r="AB14" s="626"/>
      <c r="AC14" s="626"/>
      <c r="AD14" s="627">
        <v>712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47110</v>
      </c>
      <c r="BH14" s="624"/>
      <c r="BI14" s="624"/>
      <c r="BJ14" s="624"/>
      <c r="BK14" s="624"/>
      <c r="BL14" s="624"/>
      <c r="BM14" s="624"/>
      <c r="BN14" s="625"/>
      <c r="BO14" s="626">
        <v>3.5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312127</v>
      </c>
      <c r="CS14" s="624"/>
      <c r="CT14" s="624"/>
      <c r="CU14" s="624"/>
      <c r="CV14" s="624"/>
      <c r="CW14" s="624"/>
      <c r="CX14" s="624"/>
      <c r="CY14" s="625"/>
      <c r="CZ14" s="626">
        <v>5</v>
      </c>
      <c r="DA14" s="626"/>
      <c r="DB14" s="626"/>
      <c r="DC14" s="626"/>
      <c r="DD14" s="632" t="s">
        <v>122</v>
      </c>
      <c r="DE14" s="624"/>
      <c r="DF14" s="624"/>
      <c r="DG14" s="624"/>
      <c r="DH14" s="624"/>
      <c r="DI14" s="624"/>
      <c r="DJ14" s="624"/>
      <c r="DK14" s="624"/>
      <c r="DL14" s="624"/>
      <c r="DM14" s="624"/>
      <c r="DN14" s="624"/>
      <c r="DO14" s="624"/>
      <c r="DP14" s="625"/>
      <c r="DQ14" s="632">
        <v>311252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59272</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612159</v>
      </c>
      <c r="CS15" s="624"/>
      <c r="CT15" s="624"/>
      <c r="CU15" s="624"/>
      <c r="CV15" s="624"/>
      <c r="CW15" s="624"/>
      <c r="CX15" s="624"/>
      <c r="CY15" s="625"/>
      <c r="CZ15" s="626">
        <v>9.8000000000000007</v>
      </c>
      <c r="DA15" s="626"/>
      <c r="DB15" s="626"/>
      <c r="DC15" s="626"/>
      <c r="DD15" s="632">
        <v>29802</v>
      </c>
      <c r="DE15" s="624"/>
      <c r="DF15" s="624"/>
      <c r="DG15" s="624"/>
      <c r="DH15" s="624"/>
      <c r="DI15" s="624"/>
      <c r="DJ15" s="624"/>
      <c r="DK15" s="624"/>
      <c r="DL15" s="624"/>
      <c r="DM15" s="624"/>
      <c r="DN15" s="624"/>
      <c r="DO15" s="624"/>
      <c r="DP15" s="625"/>
      <c r="DQ15" s="632">
        <v>487157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12582</v>
      </c>
      <c r="S16" s="624"/>
      <c r="T16" s="624"/>
      <c r="U16" s="624"/>
      <c r="V16" s="624"/>
      <c r="W16" s="624"/>
      <c r="X16" s="624"/>
      <c r="Y16" s="625"/>
      <c r="Z16" s="626">
        <v>0.2</v>
      </c>
      <c r="AA16" s="626"/>
      <c r="AB16" s="626"/>
      <c r="AC16" s="626"/>
      <c r="AD16" s="627">
        <v>12582</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4372</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127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24724</v>
      </c>
      <c r="S17" s="624"/>
      <c r="T17" s="624"/>
      <c r="U17" s="624"/>
      <c r="V17" s="624"/>
      <c r="W17" s="624"/>
      <c r="X17" s="624"/>
      <c r="Y17" s="625"/>
      <c r="Z17" s="626">
        <v>0.4</v>
      </c>
      <c r="AA17" s="626"/>
      <c r="AB17" s="626"/>
      <c r="AC17" s="626"/>
      <c r="AD17" s="627">
        <v>24724</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713943</v>
      </c>
      <c r="CS17" s="624"/>
      <c r="CT17" s="624"/>
      <c r="CU17" s="624"/>
      <c r="CV17" s="624"/>
      <c r="CW17" s="624"/>
      <c r="CX17" s="624"/>
      <c r="CY17" s="625"/>
      <c r="CZ17" s="626">
        <v>11.4</v>
      </c>
      <c r="DA17" s="626"/>
      <c r="DB17" s="626"/>
      <c r="DC17" s="626"/>
      <c r="DD17" s="632" t="s">
        <v>122</v>
      </c>
      <c r="DE17" s="624"/>
      <c r="DF17" s="624"/>
      <c r="DG17" s="624"/>
      <c r="DH17" s="624"/>
      <c r="DI17" s="624"/>
      <c r="DJ17" s="624"/>
      <c r="DK17" s="624"/>
      <c r="DL17" s="624"/>
      <c r="DM17" s="624"/>
      <c r="DN17" s="624"/>
      <c r="DO17" s="624"/>
      <c r="DP17" s="625"/>
      <c r="DQ17" s="632">
        <v>713943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4725</v>
      </c>
      <c r="S18" s="624"/>
      <c r="T18" s="624"/>
      <c r="U18" s="624"/>
      <c r="V18" s="624"/>
      <c r="W18" s="624"/>
      <c r="X18" s="624"/>
      <c r="Y18" s="625"/>
      <c r="Z18" s="626">
        <v>0.1</v>
      </c>
      <c r="AA18" s="626"/>
      <c r="AB18" s="626"/>
      <c r="AC18" s="626"/>
      <c r="AD18" s="627">
        <v>4725</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3328</v>
      </c>
      <c r="S19" s="624"/>
      <c r="T19" s="624"/>
      <c r="U19" s="624"/>
      <c r="V19" s="624"/>
      <c r="W19" s="624"/>
      <c r="X19" s="624"/>
      <c r="Y19" s="625"/>
      <c r="Z19" s="626">
        <v>0.1</v>
      </c>
      <c r="AA19" s="626"/>
      <c r="AB19" s="626"/>
      <c r="AC19" s="626"/>
      <c r="AD19" s="627">
        <v>3328</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1397</v>
      </c>
      <c r="S20" s="624"/>
      <c r="T20" s="624"/>
      <c r="U20" s="624"/>
      <c r="V20" s="624"/>
      <c r="W20" s="624"/>
      <c r="X20" s="624"/>
      <c r="Y20" s="625"/>
      <c r="Z20" s="626">
        <v>0</v>
      </c>
      <c r="AA20" s="626"/>
      <c r="AB20" s="626"/>
      <c r="AC20" s="626"/>
      <c r="AD20" s="627">
        <v>1397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6255335</v>
      </c>
      <c r="CS20" s="624"/>
      <c r="CT20" s="624"/>
      <c r="CU20" s="624"/>
      <c r="CV20" s="624"/>
      <c r="CW20" s="624"/>
      <c r="CX20" s="624"/>
      <c r="CY20" s="625"/>
      <c r="CZ20" s="626">
        <v>100</v>
      </c>
      <c r="DA20" s="626"/>
      <c r="DB20" s="626"/>
      <c r="DC20" s="626"/>
      <c r="DD20" s="632">
        <v>560282</v>
      </c>
      <c r="DE20" s="624"/>
      <c r="DF20" s="624"/>
      <c r="DG20" s="624"/>
      <c r="DH20" s="624"/>
      <c r="DI20" s="624"/>
      <c r="DJ20" s="624"/>
      <c r="DK20" s="624"/>
      <c r="DL20" s="624"/>
      <c r="DM20" s="624"/>
      <c r="DN20" s="624"/>
      <c r="DO20" s="624"/>
      <c r="DP20" s="625"/>
      <c r="DQ20" s="632">
        <v>4815846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2473222</v>
      </c>
      <c r="S21" s="624"/>
      <c r="T21" s="624"/>
      <c r="U21" s="624"/>
      <c r="V21" s="624"/>
      <c r="W21" s="624"/>
      <c r="X21" s="624"/>
      <c r="Y21" s="625"/>
      <c r="Z21" s="626">
        <v>37.4</v>
      </c>
      <c r="AA21" s="626"/>
      <c r="AB21" s="626"/>
      <c r="AC21" s="626"/>
      <c r="AD21" s="627">
        <v>2281015</v>
      </c>
      <c r="AE21" s="627"/>
      <c r="AF21" s="627"/>
      <c r="AG21" s="627"/>
      <c r="AH21" s="627"/>
      <c r="AI21" s="627"/>
      <c r="AJ21" s="627"/>
      <c r="AK21" s="627"/>
      <c r="AL21" s="628">
        <v>55.8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2281015</v>
      </c>
      <c r="S22" s="624"/>
      <c r="T22" s="624"/>
      <c r="U22" s="624"/>
      <c r="V22" s="624"/>
      <c r="W22" s="624"/>
      <c r="X22" s="624"/>
      <c r="Y22" s="625"/>
      <c r="Z22" s="626">
        <v>34.5</v>
      </c>
      <c r="AA22" s="626"/>
      <c r="AB22" s="626"/>
      <c r="AC22" s="626"/>
      <c r="AD22" s="627">
        <v>2281015</v>
      </c>
      <c r="AE22" s="627"/>
      <c r="AF22" s="627"/>
      <c r="AG22" s="627"/>
      <c r="AH22" s="627"/>
      <c r="AI22" s="627"/>
      <c r="AJ22" s="627"/>
      <c r="AK22" s="627"/>
      <c r="AL22" s="628">
        <v>55.8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192207</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2692727</v>
      </c>
      <c r="CS24" s="613"/>
      <c r="CT24" s="613"/>
      <c r="CU24" s="613"/>
      <c r="CV24" s="613"/>
      <c r="CW24" s="613"/>
      <c r="CX24" s="613"/>
      <c r="CY24" s="614"/>
      <c r="CZ24" s="617">
        <v>43</v>
      </c>
      <c r="DA24" s="618"/>
      <c r="DB24" s="618"/>
      <c r="DC24" s="634"/>
      <c r="DD24" s="653">
        <v>2135199</v>
      </c>
      <c r="DE24" s="613"/>
      <c r="DF24" s="613"/>
      <c r="DG24" s="613"/>
      <c r="DH24" s="613"/>
      <c r="DI24" s="613"/>
      <c r="DJ24" s="613"/>
      <c r="DK24" s="614"/>
      <c r="DL24" s="653">
        <v>2014894</v>
      </c>
      <c r="DM24" s="613"/>
      <c r="DN24" s="613"/>
      <c r="DO24" s="613"/>
      <c r="DP24" s="613"/>
      <c r="DQ24" s="613"/>
      <c r="DR24" s="613"/>
      <c r="DS24" s="613"/>
      <c r="DT24" s="613"/>
      <c r="DU24" s="613"/>
      <c r="DV24" s="614"/>
      <c r="DW24" s="617">
        <v>49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4258823</v>
      </c>
      <c r="S25" s="624"/>
      <c r="T25" s="624"/>
      <c r="U25" s="624"/>
      <c r="V25" s="624"/>
      <c r="W25" s="624"/>
      <c r="X25" s="624"/>
      <c r="Y25" s="625"/>
      <c r="Z25" s="626">
        <v>64.3</v>
      </c>
      <c r="AA25" s="626"/>
      <c r="AB25" s="626"/>
      <c r="AC25" s="626"/>
      <c r="AD25" s="627">
        <v>4066616</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1123857</v>
      </c>
      <c r="CS25" s="654"/>
      <c r="CT25" s="654"/>
      <c r="CU25" s="654"/>
      <c r="CV25" s="654"/>
      <c r="CW25" s="654"/>
      <c r="CX25" s="654"/>
      <c r="CY25" s="655"/>
      <c r="CZ25" s="628">
        <v>18</v>
      </c>
      <c r="DA25" s="656"/>
      <c r="DB25" s="656"/>
      <c r="DC25" s="658"/>
      <c r="DD25" s="632">
        <v>1065616</v>
      </c>
      <c r="DE25" s="654"/>
      <c r="DF25" s="654"/>
      <c r="DG25" s="654"/>
      <c r="DH25" s="654"/>
      <c r="DI25" s="654"/>
      <c r="DJ25" s="654"/>
      <c r="DK25" s="655"/>
      <c r="DL25" s="632">
        <v>1062478</v>
      </c>
      <c r="DM25" s="654"/>
      <c r="DN25" s="654"/>
      <c r="DO25" s="654"/>
      <c r="DP25" s="654"/>
      <c r="DQ25" s="654"/>
      <c r="DR25" s="654"/>
      <c r="DS25" s="654"/>
      <c r="DT25" s="654"/>
      <c r="DU25" s="654"/>
      <c r="DV25" s="655"/>
      <c r="DW25" s="628">
        <v>25.9</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1351</v>
      </c>
      <c r="S26" s="624"/>
      <c r="T26" s="624"/>
      <c r="U26" s="624"/>
      <c r="V26" s="624"/>
      <c r="W26" s="624"/>
      <c r="X26" s="624"/>
      <c r="Y26" s="625"/>
      <c r="Z26" s="626">
        <v>0</v>
      </c>
      <c r="AA26" s="626"/>
      <c r="AB26" s="626"/>
      <c r="AC26" s="626"/>
      <c r="AD26" s="627">
        <v>1351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624724</v>
      </c>
      <c r="CS26" s="624"/>
      <c r="CT26" s="624"/>
      <c r="CU26" s="624"/>
      <c r="CV26" s="624"/>
      <c r="CW26" s="624"/>
      <c r="CX26" s="624"/>
      <c r="CY26" s="625"/>
      <c r="CZ26" s="628">
        <v>10</v>
      </c>
      <c r="DA26" s="656"/>
      <c r="DB26" s="656"/>
      <c r="DC26" s="658"/>
      <c r="DD26" s="632">
        <v>585676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19159</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1327932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854927</v>
      </c>
      <c r="CS27" s="654"/>
      <c r="CT27" s="654"/>
      <c r="CU27" s="654"/>
      <c r="CV27" s="654"/>
      <c r="CW27" s="654"/>
      <c r="CX27" s="654"/>
      <c r="CY27" s="655"/>
      <c r="CZ27" s="628">
        <v>13.7</v>
      </c>
      <c r="DA27" s="656"/>
      <c r="DB27" s="656"/>
      <c r="DC27" s="658"/>
      <c r="DD27" s="632">
        <v>355640</v>
      </c>
      <c r="DE27" s="654"/>
      <c r="DF27" s="654"/>
      <c r="DG27" s="654"/>
      <c r="DH27" s="654"/>
      <c r="DI27" s="654"/>
      <c r="DJ27" s="654"/>
      <c r="DK27" s="655"/>
      <c r="DL27" s="632">
        <v>238473</v>
      </c>
      <c r="DM27" s="654"/>
      <c r="DN27" s="654"/>
      <c r="DO27" s="654"/>
      <c r="DP27" s="654"/>
      <c r="DQ27" s="654"/>
      <c r="DR27" s="654"/>
      <c r="DS27" s="654"/>
      <c r="DT27" s="654"/>
      <c r="DU27" s="654"/>
      <c r="DV27" s="655"/>
      <c r="DW27" s="628">
        <v>5.8</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21566</v>
      </c>
      <c r="S28" s="624"/>
      <c r="T28" s="624"/>
      <c r="U28" s="624"/>
      <c r="V28" s="624"/>
      <c r="W28" s="624"/>
      <c r="X28" s="624"/>
      <c r="Y28" s="625"/>
      <c r="Z28" s="626">
        <v>0.3</v>
      </c>
      <c r="AA28" s="626"/>
      <c r="AB28" s="626"/>
      <c r="AC28" s="626"/>
      <c r="AD28" s="627">
        <v>1746</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713943</v>
      </c>
      <c r="CS28" s="624"/>
      <c r="CT28" s="624"/>
      <c r="CU28" s="624"/>
      <c r="CV28" s="624"/>
      <c r="CW28" s="624"/>
      <c r="CX28" s="624"/>
      <c r="CY28" s="625"/>
      <c r="CZ28" s="628">
        <v>11.4</v>
      </c>
      <c r="DA28" s="656"/>
      <c r="DB28" s="656"/>
      <c r="DC28" s="658"/>
      <c r="DD28" s="632">
        <v>713943</v>
      </c>
      <c r="DE28" s="624"/>
      <c r="DF28" s="624"/>
      <c r="DG28" s="624"/>
      <c r="DH28" s="624"/>
      <c r="DI28" s="624"/>
      <c r="DJ28" s="624"/>
      <c r="DK28" s="625"/>
      <c r="DL28" s="632">
        <v>713943</v>
      </c>
      <c r="DM28" s="624"/>
      <c r="DN28" s="624"/>
      <c r="DO28" s="624"/>
      <c r="DP28" s="624"/>
      <c r="DQ28" s="624"/>
      <c r="DR28" s="624"/>
      <c r="DS28" s="624"/>
      <c r="DT28" s="624"/>
      <c r="DU28" s="624"/>
      <c r="DV28" s="625"/>
      <c r="DW28" s="628">
        <v>17.399999999999999</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5163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713943</v>
      </c>
      <c r="CS29" s="654"/>
      <c r="CT29" s="654"/>
      <c r="CU29" s="654"/>
      <c r="CV29" s="654"/>
      <c r="CW29" s="654"/>
      <c r="CX29" s="654"/>
      <c r="CY29" s="655"/>
      <c r="CZ29" s="628">
        <v>11.4</v>
      </c>
      <c r="DA29" s="656"/>
      <c r="DB29" s="656"/>
      <c r="DC29" s="658"/>
      <c r="DD29" s="632">
        <v>713943</v>
      </c>
      <c r="DE29" s="654"/>
      <c r="DF29" s="654"/>
      <c r="DG29" s="654"/>
      <c r="DH29" s="654"/>
      <c r="DI29" s="654"/>
      <c r="DJ29" s="654"/>
      <c r="DK29" s="655"/>
      <c r="DL29" s="632">
        <v>713943</v>
      </c>
      <c r="DM29" s="654"/>
      <c r="DN29" s="654"/>
      <c r="DO29" s="654"/>
      <c r="DP29" s="654"/>
      <c r="DQ29" s="654"/>
      <c r="DR29" s="654"/>
      <c r="DS29" s="654"/>
      <c r="DT29" s="654"/>
      <c r="DU29" s="654"/>
      <c r="DV29" s="655"/>
      <c r="DW29" s="628">
        <v>17.399999999999999</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790757</v>
      </c>
      <c r="S30" s="624"/>
      <c r="T30" s="624"/>
      <c r="U30" s="624"/>
      <c r="V30" s="624"/>
      <c r="W30" s="624"/>
      <c r="X30" s="624"/>
      <c r="Y30" s="625"/>
      <c r="Z30" s="626">
        <v>11.9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690923</v>
      </c>
      <c r="CS30" s="624"/>
      <c r="CT30" s="624"/>
      <c r="CU30" s="624"/>
      <c r="CV30" s="624"/>
      <c r="CW30" s="624"/>
      <c r="CX30" s="624"/>
      <c r="CY30" s="625"/>
      <c r="CZ30" s="628">
        <v>11</v>
      </c>
      <c r="DA30" s="656"/>
      <c r="DB30" s="656"/>
      <c r="DC30" s="658"/>
      <c r="DD30" s="632">
        <v>690923</v>
      </c>
      <c r="DE30" s="624"/>
      <c r="DF30" s="624"/>
      <c r="DG30" s="624"/>
      <c r="DH30" s="624"/>
      <c r="DI30" s="624"/>
      <c r="DJ30" s="624"/>
      <c r="DK30" s="625"/>
      <c r="DL30" s="632">
        <v>690923</v>
      </c>
      <c r="DM30" s="624"/>
      <c r="DN30" s="624"/>
      <c r="DO30" s="624"/>
      <c r="DP30" s="624"/>
      <c r="DQ30" s="624"/>
      <c r="DR30" s="624"/>
      <c r="DS30" s="624"/>
      <c r="DT30" s="624"/>
      <c r="DU30" s="624"/>
      <c r="DV30" s="625"/>
      <c r="DW30" s="628">
        <v>16.8</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7" t="s">
        <v>298</v>
      </c>
      <c r="AQ31" s="668"/>
      <c r="AR31" s="668"/>
      <c r="AS31" s="668"/>
      <c r="AT31" s="673" t="s">
        <v>299</v>
      </c>
      <c r="AU31" s="218"/>
      <c r="AV31" s="218"/>
      <c r="AW31" s="218"/>
      <c r="AX31" s="609" t="s">
        <v>177</v>
      </c>
      <c r="AY31" s="610"/>
      <c r="AZ31" s="610"/>
      <c r="BA31" s="610"/>
      <c r="BB31" s="610"/>
      <c r="BC31" s="610"/>
      <c r="BD31" s="610"/>
      <c r="BE31" s="610"/>
      <c r="BF31" s="611"/>
      <c r="BG31" s="676">
        <v>99.6</v>
      </c>
      <c r="BH31" s="677"/>
      <c r="BI31" s="677"/>
      <c r="BJ31" s="677"/>
      <c r="BK31" s="677"/>
      <c r="BL31" s="677"/>
      <c r="BM31" s="618">
        <v>99.2</v>
      </c>
      <c r="BN31" s="677"/>
      <c r="BO31" s="677"/>
      <c r="BP31" s="677"/>
      <c r="BQ31" s="678"/>
      <c r="BR31" s="676">
        <v>99.4</v>
      </c>
      <c r="BS31" s="677"/>
      <c r="BT31" s="677"/>
      <c r="BU31" s="677"/>
      <c r="BV31" s="677"/>
      <c r="BW31" s="677"/>
      <c r="BX31" s="618">
        <v>99.1</v>
      </c>
      <c r="BY31" s="677"/>
      <c r="BZ31" s="677"/>
      <c r="CA31" s="677"/>
      <c r="CB31" s="678"/>
      <c r="CD31" s="663"/>
      <c r="CE31" s="664"/>
      <c r="CF31" s="620" t="s">
        <v>300</v>
      </c>
      <c r="CG31" s="621"/>
      <c r="CH31" s="621"/>
      <c r="CI31" s="621"/>
      <c r="CJ31" s="621"/>
      <c r="CK31" s="621"/>
      <c r="CL31" s="621"/>
      <c r="CM31" s="621"/>
      <c r="CN31" s="621"/>
      <c r="CO31" s="621"/>
      <c r="CP31" s="621"/>
      <c r="CQ31" s="622"/>
      <c r="CR31" s="623">
        <v>23020</v>
      </c>
      <c r="CS31" s="654"/>
      <c r="CT31" s="654"/>
      <c r="CU31" s="654"/>
      <c r="CV31" s="654"/>
      <c r="CW31" s="654"/>
      <c r="CX31" s="654"/>
      <c r="CY31" s="655"/>
      <c r="CZ31" s="628">
        <v>0.4</v>
      </c>
      <c r="DA31" s="656"/>
      <c r="DB31" s="656"/>
      <c r="DC31" s="658"/>
      <c r="DD31" s="632">
        <v>23020</v>
      </c>
      <c r="DE31" s="654"/>
      <c r="DF31" s="654"/>
      <c r="DG31" s="654"/>
      <c r="DH31" s="654"/>
      <c r="DI31" s="654"/>
      <c r="DJ31" s="654"/>
      <c r="DK31" s="655"/>
      <c r="DL31" s="632">
        <v>23020</v>
      </c>
      <c r="DM31" s="654"/>
      <c r="DN31" s="654"/>
      <c r="DO31" s="654"/>
      <c r="DP31" s="654"/>
      <c r="DQ31" s="654"/>
      <c r="DR31" s="654"/>
      <c r="DS31" s="654"/>
      <c r="DT31" s="654"/>
      <c r="DU31" s="654"/>
      <c r="DV31" s="655"/>
      <c r="DW31" s="628">
        <v>0.6</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374340</v>
      </c>
      <c r="S32" s="624"/>
      <c r="T32" s="624"/>
      <c r="U32" s="624"/>
      <c r="V32" s="624"/>
      <c r="W32" s="624"/>
      <c r="X32" s="624"/>
      <c r="Y32" s="625"/>
      <c r="Z32" s="626">
        <v>5.7</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302</v>
      </c>
      <c r="AX32" s="620" t="s">
        <v>303</v>
      </c>
      <c r="AY32" s="621"/>
      <c r="AZ32" s="621"/>
      <c r="BA32" s="621"/>
      <c r="BB32" s="621"/>
      <c r="BC32" s="621"/>
      <c r="BD32" s="621"/>
      <c r="BE32" s="621"/>
      <c r="BF32" s="622"/>
      <c r="BG32" s="679">
        <v>99.6</v>
      </c>
      <c r="BH32" s="654"/>
      <c r="BI32" s="654"/>
      <c r="BJ32" s="654"/>
      <c r="BK32" s="654"/>
      <c r="BL32" s="654"/>
      <c r="BM32" s="629">
        <v>99.1</v>
      </c>
      <c r="BN32" s="654"/>
      <c r="BO32" s="654"/>
      <c r="BP32" s="654"/>
      <c r="BQ32" s="680"/>
      <c r="BR32" s="679">
        <v>99.3</v>
      </c>
      <c r="BS32" s="654"/>
      <c r="BT32" s="654"/>
      <c r="BU32" s="654"/>
      <c r="BV32" s="654"/>
      <c r="BW32" s="654"/>
      <c r="BX32" s="629">
        <v>99</v>
      </c>
      <c r="BY32" s="654"/>
      <c r="BZ32" s="654"/>
      <c r="CA32" s="654"/>
      <c r="CB32" s="680"/>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49736</v>
      </c>
      <c r="S33" s="624"/>
      <c r="T33" s="624"/>
      <c r="U33" s="624"/>
      <c r="V33" s="624"/>
      <c r="W33" s="624"/>
      <c r="X33" s="624"/>
      <c r="Y33" s="625"/>
      <c r="Z33" s="626">
        <v>0.8</v>
      </c>
      <c r="AA33" s="626"/>
      <c r="AB33" s="626"/>
      <c r="AC33" s="626"/>
      <c r="AD33" s="627">
        <v>14736</v>
      </c>
      <c r="AE33" s="627"/>
      <c r="AF33" s="627"/>
      <c r="AG33" s="627"/>
      <c r="AH33" s="627"/>
      <c r="AI33" s="627"/>
      <c r="AJ33" s="627"/>
      <c r="AK33" s="627"/>
      <c r="AL33" s="628">
        <v>0.4</v>
      </c>
      <c r="AM33" s="629"/>
      <c r="AN33" s="629"/>
      <c r="AO33" s="630"/>
      <c r="AP33" s="671"/>
      <c r="AQ33" s="672"/>
      <c r="AR33" s="672"/>
      <c r="AS33" s="672"/>
      <c r="AT33" s="675"/>
      <c r="AU33" s="219"/>
      <c r="AV33" s="219"/>
      <c r="AW33" s="219"/>
      <c r="AX33" s="644" t="s">
        <v>306</v>
      </c>
      <c r="AY33" s="645"/>
      <c r="AZ33" s="645"/>
      <c r="BA33" s="645"/>
      <c r="BB33" s="645"/>
      <c r="BC33" s="645"/>
      <c r="BD33" s="645"/>
      <c r="BE33" s="645"/>
      <c r="BF33" s="646"/>
      <c r="BG33" s="681">
        <v>99.6</v>
      </c>
      <c r="BH33" s="682"/>
      <c r="BI33" s="682"/>
      <c r="BJ33" s="682"/>
      <c r="BK33" s="682"/>
      <c r="BL33" s="682"/>
      <c r="BM33" s="683">
        <v>99.2</v>
      </c>
      <c r="BN33" s="682"/>
      <c r="BO33" s="682"/>
      <c r="BP33" s="682"/>
      <c r="BQ33" s="684"/>
      <c r="BR33" s="681">
        <v>99.5</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2997954</v>
      </c>
      <c r="CS33" s="654"/>
      <c r="CT33" s="654"/>
      <c r="CU33" s="654"/>
      <c r="CV33" s="654"/>
      <c r="CW33" s="654"/>
      <c r="CX33" s="654"/>
      <c r="CY33" s="655"/>
      <c r="CZ33" s="628">
        <v>47.9</v>
      </c>
      <c r="DA33" s="656"/>
      <c r="DB33" s="656"/>
      <c r="DC33" s="658"/>
      <c r="DD33" s="632">
        <v>2556601</v>
      </c>
      <c r="DE33" s="654"/>
      <c r="DF33" s="654"/>
      <c r="DG33" s="654"/>
      <c r="DH33" s="654"/>
      <c r="DI33" s="654"/>
      <c r="DJ33" s="654"/>
      <c r="DK33" s="655"/>
      <c r="DL33" s="632">
        <v>1905679</v>
      </c>
      <c r="DM33" s="654"/>
      <c r="DN33" s="654"/>
      <c r="DO33" s="654"/>
      <c r="DP33" s="654"/>
      <c r="DQ33" s="654"/>
      <c r="DR33" s="654"/>
      <c r="DS33" s="654"/>
      <c r="DT33" s="654"/>
      <c r="DU33" s="654"/>
      <c r="DV33" s="655"/>
      <c r="DW33" s="628">
        <v>46.4</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9468</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876369</v>
      </c>
      <c r="CS34" s="624"/>
      <c r="CT34" s="624"/>
      <c r="CU34" s="624"/>
      <c r="CV34" s="624"/>
      <c r="CW34" s="624"/>
      <c r="CX34" s="624"/>
      <c r="CY34" s="625"/>
      <c r="CZ34" s="628">
        <v>14</v>
      </c>
      <c r="DA34" s="656"/>
      <c r="DB34" s="656"/>
      <c r="DC34" s="658"/>
      <c r="DD34" s="632">
        <v>686033</v>
      </c>
      <c r="DE34" s="624"/>
      <c r="DF34" s="624"/>
      <c r="DG34" s="624"/>
      <c r="DH34" s="624"/>
      <c r="DI34" s="624"/>
      <c r="DJ34" s="624"/>
      <c r="DK34" s="625"/>
      <c r="DL34" s="632">
        <v>679472</v>
      </c>
      <c r="DM34" s="624"/>
      <c r="DN34" s="624"/>
      <c r="DO34" s="624"/>
      <c r="DP34" s="624"/>
      <c r="DQ34" s="624"/>
      <c r="DR34" s="624"/>
      <c r="DS34" s="624"/>
      <c r="DT34" s="624"/>
      <c r="DU34" s="624"/>
      <c r="DV34" s="625"/>
      <c r="DW34" s="628">
        <v>16.5</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142704</v>
      </c>
      <c r="S35" s="624"/>
      <c r="T35" s="624"/>
      <c r="U35" s="624"/>
      <c r="V35" s="624"/>
      <c r="W35" s="624"/>
      <c r="X35" s="624"/>
      <c r="Y35" s="625"/>
      <c r="Z35" s="626">
        <v>2.2000000000000002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101723</v>
      </c>
      <c r="CS35" s="654"/>
      <c r="CT35" s="654"/>
      <c r="CU35" s="654"/>
      <c r="CV35" s="654"/>
      <c r="CW35" s="654"/>
      <c r="CX35" s="654"/>
      <c r="CY35" s="655"/>
      <c r="CZ35" s="628">
        <v>1.6</v>
      </c>
      <c r="DA35" s="656"/>
      <c r="DB35" s="656"/>
      <c r="DC35" s="658"/>
      <c r="DD35" s="632">
        <v>59803</v>
      </c>
      <c r="DE35" s="654"/>
      <c r="DF35" s="654"/>
      <c r="DG35" s="654"/>
      <c r="DH35" s="654"/>
      <c r="DI35" s="654"/>
      <c r="DJ35" s="654"/>
      <c r="DK35" s="655"/>
      <c r="DL35" s="632">
        <v>56750</v>
      </c>
      <c r="DM35" s="654"/>
      <c r="DN35" s="654"/>
      <c r="DO35" s="654"/>
      <c r="DP35" s="654"/>
      <c r="DQ35" s="654"/>
      <c r="DR35" s="654"/>
      <c r="DS35" s="654"/>
      <c r="DT35" s="654"/>
      <c r="DU35" s="654"/>
      <c r="DV35" s="655"/>
      <c r="DW35" s="628">
        <v>1.4</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432829</v>
      </c>
      <c r="S36" s="624"/>
      <c r="T36" s="624"/>
      <c r="U36" s="624"/>
      <c r="V36" s="624"/>
      <c r="W36" s="624"/>
      <c r="X36" s="624"/>
      <c r="Y36" s="625"/>
      <c r="Z36" s="626">
        <v>6.5</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701238</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22792</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1169784</v>
      </c>
      <c r="CS36" s="624"/>
      <c r="CT36" s="624"/>
      <c r="CU36" s="624"/>
      <c r="CV36" s="624"/>
      <c r="CW36" s="624"/>
      <c r="CX36" s="624"/>
      <c r="CY36" s="625"/>
      <c r="CZ36" s="628">
        <v>18.7</v>
      </c>
      <c r="DA36" s="656"/>
      <c r="DB36" s="656"/>
      <c r="DC36" s="658"/>
      <c r="DD36" s="632">
        <v>1084556</v>
      </c>
      <c r="DE36" s="624"/>
      <c r="DF36" s="624"/>
      <c r="DG36" s="624"/>
      <c r="DH36" s="624"/>
      <c r="DI36" s="624"/>
      <c r="DJ36" s="624"/>
      <c r="DK36" s="625"/>
      <c r="DL36" s="632">
        <v>727762</v>
      </c>
      <c r="DM36" s="624"/>
      <c r="DN36" s="624"/>
      <c r="DO36" s="624"/>
      <c r="DP36" s="624"/>
      <c r="DQ36" s="624"/>
      <c r="DR36" s="624"/>
      <c r="DS36" s="624"/>
      <c r="DT36" s="624"/>
      <c r="DU36" s="624"/>
      <c r="DV36" s="625"/>
      <c r="DW36" s="628">
        <v>17.7</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98289</v>
      </c>
      <c r="S37" s="624"/>
      <c r="T37" s="624"/>
      <c r="U37" s="624"/>
      <c r="V37" s="624"/>
      <c r="W37" s="624"/>
      <c r="X37" s="624"/>
      <c r="Y37" s="625"/>
      <c r="Z37" s="626">
        <v>1.5</v>
      </c>
      <c r="AA37" s="626"/>
      <c r="AB37" s="626"/>
      <c r="AC37" s="626"/>
      <c r="AD37" s="627" t="s">
        <v>122</v>
      </c>
      <c r="AE37" s="627"/>
      <c r="AF37" s="627"/>
      <c r="AG37" s="627"/>
      <c r="AH37" s="627"/>
      <c r="AI37" s="627"/>
      <c r="AJ37" s="627"/>
      <c r="AK37" s="627"/>
      <c r="AL37" s="628" t="s">
        <v>122</v>
      </c>
      <c r="AM37" s="629"/>
      <c r="AN37" s="629"/>
      <c r="AO37" s="630"/>
      <c r="AQ37" s="689" t="s">
        <v>319</v>
      </c>
      <c r="AR37" s="690"/>
      <c r="AS37" s="690"/>
      <c r="AT37" s="690"/>
      <c r="AU37" s="690"/>
      <c r="AV37" s="690"/>
      <c r="AW37" s="690"/>
      <c r="AX37" s="690"/>
      <c r="AY37" s="691"/>
      <c r="AZ37" s="623">
        <v>130041</v>
      </c>
      <c r="BA37" s="624"/>
      <c r="BB37" s="624"/>
      <c r="BC37" s="624"/>
      <c r="BD37" s="654"/>
      <c r="BE37" s="654"/>
      <c r="BF37" s="680"/>
      <c r="BG37" s="620" t="s">
        <v>320</v>
      </c>
      <c r="BH37" s="621"/>
      <c r="BI37" s="621"/>
      <c r="BJ37" s="621"/>
      <c r="BK37" s="621"/>
      <c r="BL37" s="621"/>
      <c r="BM37" s="621"/>
      <c r="BN37" s="621"/>
      <c r="BO37" s="621"/>
      <c r="BP37" s="621"/>
      <c r="BQ37" s="621"/>
      <c r="BR37" s="621"/>
      <c r="BS37" s="621"/>
      <c r="BT37" s="621"/>
      <c r="BU37" s="622"/>
      <c r="BV37" s="623">
        <v>7580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511251</v>
      </c>
      <c r="CS37" s="654"/>
      <c r="CT37" s="654"/>
      <c r="CU37" s="654"/>
      <c r="CV37" s="654"/>
      <c r="CW37" s="654"/>
      <c r="CX37" s="654"/>
      <c r="CY37" s="655"/>
      <c r="CZ37" s="628">
        <v>8.1999999999999993</v>
      </c>
      <c r="DA37" s="656"/>
      <c r="DB37" s="656"/>
      <c r="DC37" s="658"/>
      <c r="DD37" s="632">
        <v>511251</v>
      </c>
      <c r="DE37" s="654"/>
      <c r="DF37" s="654"/>
      <c r="DG37" s="654"/>
      <c r="DH37" s="654"/>
      <c r="DI37" s="654"/>
      <c r="DJ37" s="654"/>
      <c r="DK37" s="655"/>
      <c r="DL37" s="632">
        <v>461051</v>
      </c>
      <c r="DM37" s="654"/>
      <c r="DN37" s="654"/>
      <c r="DO37" s="654"/>
      <c r="DP37" s="654"/>
      <c r="DQ37" s="654"/>
      <c r="DR37" s="654"/>
      <c r="DS37" s="654"/>
      <c r="DT37" s="654"/>
      <c r="DU37" s="654"/>
      <c r="DV37" s="655"/>
      <c r="DW37" s="628">
        <v>11.2</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415802</v>
      </c>
      <c r="S38" s="624"/>
      <c r="T38" s="624"/>
      <c r="U38" s="624"/>
      <c r="V38" s="624"/>
      <c r="W38" s="624"/>
      <c r="X38" s="624"/>
      <c r="Y38" s="625"/>
      <c r="Z38" s="626">
        <v>6.3</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58409</v>
      </c>
      <c r="BA38" s="624"/>
      <c r="BB38" s="624"/>
      <c r="BC38" s="624"/>
      <c r="BD38" s="654"/>
      <c r="BE38" s="654"/>
      <c r="BF38" s="680"/>
      <c r="BG38" s="620" t="s">
        <v>324</v>
      </c>
      <c r="BH38" s="621"/>
      <c r="BI38" s="621"/>
      <c r="BJ38" s="621"/>
      <c r="BK38" s="621"/>
      <c r="BL38" s="621"/>
      <c r="BM38" s="621"/>
      <c r="BN38" s="621"/>
      <c r="BO38" s="621"/>
      <c r="BP38" s="621"/>
      <c r="BQ38" s="621"/>
      <c r="BR38" s="621"/>
      <c r="BS38" s="621"/>
      <c r="BT38" s="621"/>
      <c r="BU38" s="622"/>
      <c r="BV38" s="623">
        <v>1767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571197</v>
      </c>
      <c r="CS38" s="624"/>
      <c r="CT38" s="624"/>
      <c r="CU38" s="624"/>
      <c r="CV38" s="624"/>
      <c r="CW38" s="624"/>
      <c r="CX38" s="624"/>
      <c r="CY38" s="625"/>
      <c r="CZ38" s="628">
        <v>9.1</v>
      </c>
      <c r="DA38" s="656"/>
      <c r="DB38" s="656"/>
      <c r="DC38" s="658"/>
      <c r="DD38" s="632">
        <v>490059</v>
      </c>
      <c r="DE38" s="624"/>
      <c r="DF38" s="624"/>
      <c r="DG38" s="624"/>
      <c r="DH38" s="624"/>
      <c r="DI38" s="624"/>
      <c r="DJ38" s="624"/>
      <c r="DK38" s="625"/>
      <c r="DL38" s="632">
        <v>441695</v>
      </c>
      <c r="DM38" s="624"/>
      <c r="DN38" s="624"/>
      <c r="DO38" s="624"/>
      <c r="DP38" s="624"/>
      <c r="DQ38" s="624"/>
      <c r="DR38" s="624"/>
      <c r="DS38" s="624"/>
      <c r="DT38" s="624"/>
      <c r="DU38" s="624"/>
      <c r="DV38" s="625"/>
      <c r="DW38" s="628">
        <v>10.7</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4"/>
      <c r="BE39" s="654"/>
      <c r="BF39" s="680"/>
      <c r="BG39" s="620" t="s">
        <v>328</v>
      </c>
      <c r="BH39" s="621"/>
      <c r="BI39" s="621"/>
      <c r="BJ39" s="621"/>
      <c r="BK39" s="621"/>
      <c r="BL39" s="621"/>
      <c r="BM39" s="621"/>
      <c r="BN39" s="621"/>
      <c r="BO39" s="621"/>
      <c r="BP39" s="621"/>
      <c r="BQ39" s="621"/>
      <c r="BR39" s="621"/>
      <c r="BS39" s="621"/>
      <c r="BT39" s="621"/>
      <c r="BU39" s="622"/>
      <c r="BV39" s="623">
        <v>2680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272721</v>
      </c>
      <c r="CS39" s="654"/>
      <c r="CT39" s="654"/>
      <c r="CU39" s="654"/>
      <c r="CV39" s="654"/>
      <c r="CW39" s="654"/>
      <c r="CX39" s="654"/>
      <c r="CY39" s="655"/>
      <c r="CZ39" s="628">
        <v>4.4000000000000004</v>
      </c>
      <c r="DA39" s="656"/>
      <c r="DB39" s="656"/>
      <c r="DC39" s="658"/>
      <c r="DD39" s="632">
        <v>236150</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24702</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4"/>
      <c r="BE40" s="654"/>
      <c r="BF40" s="680"/>
      <c r="BG40" s="669" t="s">
        <v>332</v>
      </c>
      <c r="BH40" s="670"/>
      <c r="BI40" s="670"/>
      <c r="BJ40" s="670"/>
      <c r="BK40" s="670"/>
      <c r="BL40" s="223"/>
      <c r="BM40" s="621" t="s">
        <v>333</v>
      </c>
      <c r="BN40" s="621"/>
      <c r="BO40" s="621"/>
      <c r="BP40" s="621"/>
      <c r="BQ40" s="621"/>
      <c r="BR40" s="621"/>
      <c r="BS40" s="621"/>
      <c r="BT40" s="621"/>
      <c r="BU40" s="622"/>
      <c r="BV40" s="623">
        <v>78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6160</v>
      </c>
      <c r="CS40" s="624"/>
      <c r="CT40" s="624"/>
      <c r="CU40" s="624"/>
      <c r="CV40" s="624"/>
      <c r="CW40" s="624"/>
      <c r="CX40" s="624"/>
      <c r="CY40" s="625"/>
      <c r="CZ40" s="628">
        <v>0.1</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4" t="s">
        <v>335</v>
      </c>
      <c r="C41" s="645"/>
      <c r="D41" s="645"/>
      <c r="E41" s="645"/>
      <c r="F41" s="645"/>
      <c r="G41" s="645"/>
      <c r="H41" s="645"/>
      <c r="I41" s="645"/>
      <c r="J41" s="645"/>
      <c r="K41" s="645"/>
      <c r="L41" s="645"/>
      <c r="M41" s="645"/>
      <c r="N41" s="645"/>
      <c r="O41" s="645"/>
      <c r="P41" s="645"/>
      <c r="Q41" s="646"/>
      <c r="R41" s="698">
        <v>6619987</v>
      </c>
      <c r="S41" s="699"/>
      <c r="T41" s="699"/>
      <c r="U41" s="699"/>
      <c r="V41" s="699"/>
      <c r="W41" s="699"/>
      <c r="X41" s="699"/>
      <c r="Y41" s="700"/>
      <c r="Z41" s="701">
        <v>100</v>
      </c>
      <c r="AA41" s="701"/>
      <c r="AB41" s="701"/>
      <c r="AC41" s="701"/>
      <c r="AD41" s="702">
        <v>4084449</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102141</v>
      </c>
      <c r="BA41" s="624"/>
      <c r="BB41" s="624"/>
      <c r="BC41" s="624"/>
      <c r="BD41" s="654"/>
      <c r="BE41" s="654"/>
      <c r="BF41" s="680"/>
      <c r="BG41" s="669"/>
      <c r="BH41" s="670"/>
      <c r="BI41" s="670"/>
      <c r="BJ41" s="670"/>
      <c r="BK41" s="670"/>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410647</v>
      </c>
      <c r="BA42" s="699"/>
      <c r="BB42" s="699"/>
      <c r="BC42" s="699"/>
      <c r="BD42" s="682"/>
      <c r="BE42" s="682"/>
      <c r="BF42" s="684"/>
      <c r="BG42" s="671"/>
      <c r="BH42" s="672"/>
      <c r="BI42" s="672"/>
      <c r="BJ42" s="672"/>
      <c r="BK42" s="672"/>
      <c r="BL42" s="224"/>
      <c r="BM42" s="645" t="s">
        <v>340</v>
      </c>
      <c r="BN42" s="645"/>
      <c r="BO42" s="645"/>
      <c r="BP42" s="645"/>
      <c r="BQ42" s="645"/>
      <c r="BR42" s="645"/>
      <c r="BS42" s="645"/>
      <c r="BT42" s="645"/>
      <c r="BU42" s="646"/>
      <c r="BV42" s="698">
        <v>415</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564654</v>
      </c>
      <c r="CS42" s="654"/>
      <c r="CT42" s="654"/>
      <c r="CU42" s="654"/>
      <c r="CV42" s="654"/>
      <c r="CW42" s="654"/>
      <c r="CX42" s="654"/>
      <c r="CY42" s="655"/>
      <c r="CZ42" s="628">
        <v>9</v>
      </c>
      <c r="DA42" s="656"/>
      <c r="DB42" s="656"/>
      <c r="DC42" s="658"/>
      <c r="DD42" s="632">
        <v>124046</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14917</v>
      </c>
      <c r="CS43" s="654"/>
      <c r="CT43" s="654"/>
      <c r="CU43" s="654"/>
      <c r="CV43" s="654"/>
      <c r="CW43" s="654"/>
      <c r="CX43" s="654"/>
      <c r="CY43" s="655"/>
      <c r="CZ43" s="628">
        <v>0.2</v>
      </c>
      <c r="DA43" s="656"/>
      <c r="DB43" s="656"/>
      <c r="DC43" s="658"/>
      <c r="DD43" s="632">
        <v>14917</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560282</v>
      </c>
      <c r="CS44" s="624"/>
      <c r="CT44" s="624"/>
      <c r="CU44" s="624"/>
      <c r="CV44" s="624"/>
      <c r="CW44" s="624"/>
      <c r="CX44" s="624"/>
      <c r="CY44" s="625"/>
      <c r="CZ44" s="628">
        <v>9</v>
      </c>
      <c r="DA44" s="629"/>
      <c r="DB44" s="629"/>
      <c r="DC44" s="635"/>
      <c r="DD44" s="632">
        <v>123919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34308</v>
      </c>
      <c r="CS45" s="654"/>
      <c r="CT45" s="654"/>
      <c r="CU45" s="654"/>
      <c r="CV45" s="654"/>
      <c r="CW45" s="654"/>
      <c r="CX45" s="654"/>
      <c r="CY45" s="655"/>
      <c r="CZ45" s="628">
        <v>0.5</v>
      </c>
      <c r="DA45" s="656"/>
      <c r="DB45" s="656"/>
      <c r="DC45" s="658"/>
      <c r="DD45" s="632">
        <v>1136</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525974</v>
      </c>
      <c r="CS46" s="624"/>
      <c r="CT46" s="624"/>
      <c r="CU46" s="624"/>
      <c r="CV46" s="624"/>
      <c r="CW46" s="624"/>
      <c r="CX46" s="624"/>
      <c r="CY46" s="625"/>
      <c r="CZ46" s="628">
        <v>8.4</v>
      </c>
      <c r="DA46" s="629"/>
      <c r="DB46" s="629"/>
      <c r="DC46" s="635"/>
      <c r="DD46" s="632">
        <v>122783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4372</v>
      </c>
      <c r="CS47" s="654"/>
      <c r="CT47" s="654"/>
      <c r="CU47" s="654"/>
      <c r="CV47" s="654"/>
      <c r="CW47" s="654"/>
      <c r="CX47" s="654"/>
      <c r="CY47" s="655"/>
      <c r="CZ47" s="628">
        <v>0.1</v>
      </c>
      <c r="DA47" s="656"/>
      <c r="DB47" s="656"/>
      <c r="DC47" s="658"/>
      <c r="DD47" s="632">
        <v>127</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6255335</v>
      </c>
      <c r="CS49" s="682"/>
      <c r="CT49" s="682"/>
      <c r="CU49" s="682"/>
      <c r="CV49" s="682"/>
      <c r="CW49" s="682"/>
      <c r="CX49" s="682"/>
      <c r="CY49" s="711"/>
      <c r="CZ49" s="703">
        <v>100</v>
      </c>
      <c r="DA49" s="712"/>
      <c r="DB49" s="712"/>
      <c r="DC49" s="713"/>
      <c r="DD49" s="714">
        <v>4815846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Mr132xQKUBUddshxptkttqYpCA7sUUqz3N8/xKU1pwAznZYOP8sJRIaEGenr2tkJ59j0KtU3HsQap3ReVb8tg==" saltValue="R1G8B07iIRIEeppOVs/fW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sqref="A1:XFD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352</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353</v>
      </c>
      <c r="DK2" s="737"/>
      <c r="DL2" s="737"/>
      <c r="DM2" s="737"/>
      <c r="DN2" s="737"/>
      <c r="DO2" s="738"/>
      <c r="DP2" s="228"/>
      <c r="DQ2" s="736" t="s">
        <v>354</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355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356</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357</v>
      </c>
      <c r="B5" s="730"/>
      <c r="C5" s="730"/>
      <c r="D5" s="730"/>
      <c r="E5" s="730"/>
      <c r="F5" s="730"/>
      <c r="G5" s="730"/>
      <c r="H5" s="730"/>
      <c r="I5" s="730"/>
      <c r="J5" s="730"/>
      <c r="K5" s="730"/>
      <c r="L5" s="730"/>
      <c r="M5" s="730"/>
      <c r="N5" s="730"/>
      <c r="O5" s="730"/>
      <c r="P5" s="731"/>
      <c r="Q5" s="725" t="s">
        <v>358</v>
      </c>
      <c r="R5" s="721"/>
      <c r="S5" s="721"/>
      <c r="T5" s="721"/>
      <c r="U5" s="722"/>
      <c r="V5" s="725" t="s">
        <v>359</v>
      </c>
      <c r="W5" s="721"/>
      <c r="X5" s="721"/>
      <c r="Y5" s="721"/>
      <c r="Z5" s="722"/>
      <c r="AA5" s="725" t="s">
        <v>360</v>
      </c>
      <c r="AB5" s="721"/>
      <c r="AC5" s="721"/>
      <c r="AD5" s="721"/>
      <c r="AE5" s="721"/>
      <c r="AF5" s="741" t="s">
        <v>361</v>
      </c>
      <c r="AG5" s="721"/>
      <c r="AH5" s="721"/>
      <c r="AI5" s="721"/>
      <c r="AJ5" s="727"/>
      <c r="AK5" s="721" t="s">
        <v>362</v>
      </c>
      <c r="AL5" s="721"/>
      <c r="AM5" s="721"/>
      <c r="AN5" s="721"/>
      <c r="AO5" s="722"/>
      <c r="AP5" s="725" t="s">
        <v>363</v>
      </c>
      <c r="AQ5" s="721"/>
      <c r="AR5" s="721"/>
      <c r="AS5" s="721"/>
      <c r="AT5" s="722"/>
      <c r="AU5" s="725" t="s">
        <v>364</v>
      </c>
      <c r="AV5" s="721"/>
      <c r="AW5" s="721"/>
      <c r="AX5" s="721"/>
      <c r="AY5" s="727"/>
      <c r="AZ5" s="232"/>
      <c r="BA5" s="232"/>
      <c r="BB5" s="232"/>
      <c r="BC5" s="232"/>
      <c r="BD5" s="232"/>
      <c r="BE5" s="233"/>
      <c r="BF5" s="233"/>
      <c r="BG5" s="233"/>
      <c r="BH5" s="233"/>
      <c r="BI5" s="233"/>
      <c r="BJ5" s="233"/>
      <c r="BK5" s="233"/>
      <c r="BL5" s="233"/>
      <c r="BM5" s="233"/>
      <c r="BN5" s="233"/>
      <c r="BO5" s="233"/>
      <c r="BP5" s="233"/>
      <c r="BQ5" s="729" t="s">
        <v>365</v>
      </c>
      <c r="BR5" s="730"/>
      <c r="BS5" s="730"/>
      <c r="BT5" s="730"/>
      <c r="BU5" s="730"/>
      <c r="BV5" s="730"/>
      <c r="BW5" s="730"/>
      <c r="BX5" s="730"/>
      <c r="BY5" s="730"/>
      <c r="BZ5" s="730"/>
      <c r="CA5" s="730"/>
      <c r="CB5" s="730"/>
      <c r="CC5" s="730"/>
      <c r="CD5" s="730"/>
      <c r="CE5" s="730"/>
      <c r="CF5" s="730"/>
      <c r="CG5" s="731"/>
      <c r="CH5" s="725" t="s">
        <v>366</v>
      </c>
      <c r="CI5" s="721"/>
      <c r="CJ5" s="721"/>
      <c r="CK5" s="721"/>
      <c r="CL5" s="722"/>
      <c r="CM5" s="725" t="s">
        <v>367</v>
      </c>
      <c r="CN5" s="721"/>
      <c r="CO5" s="721"/>
      <c r="CP5" s="721"/>
      <c r="CQ5" s="722"/>
      <c r="CR5" s="725" t="s">
        <v>368</v>
      </c>
      <c r="CS5" s="721"/>
      <c r="CT5" s="721"/>
      <c r="CU5" s="721"/>
      <c r="CV5" s="722"/>
      <c r="CW5" s="725" t="s">
        <v>369</v>
      </c>
      <c r="CX5" s="721"/>
      <c r="CY5" s="721"/>
      <c r="CZ5" s="721"/>
      <c r="DA5" s="722"/>
      <c r="DB5" s="725" t="s">
        <v>370</v>
      </c>
      <c r="DC5" s="721"/>
      <c r="DD5" s="721"/>
      <c r="DE5" s="721"/>
      <c r="DF5" s="722"/>
      <c r="DG5" s="774" t="s">
        <v>371</v>
      </c>
      <c r="DH5" s="775"/>
      <c r="DI5" s="775"/>
      <c r="DJ5" s="775"/>
      <c r="DK5" s="776"/>
      <c r="DL5" s="774" t="s">
        <v>372</v>
      </c>
      <c r="DM5" s="775"/>
      <c r="DN5" s="775"/>
      <c r="DO5" s="775"/>
      <c r="DP5" s="776"/>
      <c r="DQ5" s="725" t="s">
        <v>373</v>
      </c>
      <c r="DR5" s="721"/>
      <c r="DS5" s="721"/>
      <c r="DT5" s="721"/>
      <c r="DU5" s="722"/>
      <c r="DV5" s="725" t="s">
        <v>364</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374</v>
      </c>
      <c r="C7" s="761"/>
      <c r="D7" s="761"/>
      <c r="E7" s="761"/>
      <c r="F7" s="761"/>
      <c r="G7" s="761"/>
      <c r="H7" s="761"/>
      <c r="I7" s="761"/>
      <c r="J7" s="761"/>
      <c r="K7" s="761"/>
      <c r="L7" s="761"/>
      <c r="M7" s="761"/>
      <c r="N7" s="761"/>
      <c r="O7" s="761"/>
      <c r="P7" s="762"/>
      <c r="Q7" s="763">
        <v>6596</v>
      </c>
      <c r="R7" s="764"/>
      <c r="S7" s="764"/>
      <c r="T7" s="764"/>
      <c r="U7" s="764"/>
      <c r="V7" s="764">
        <v>6232</v>
      </c>
      <c r="W7" s="764"/>
      <c r="X7" s="764"/>
      <c r="Y7" s="764"/>
      <c r="Z7" s="764"/>
      <c r="AA7" s="764">
        <v>365</v>
      </c>
      <c r="AB7" s="764"/>
      <c r="AC7" s="764"/>
      <c r="AD7" s="764"/>
      <c r="AE7" s="765"/>
      <c r="AF7" s="766">
        <v>332</v>
      </c>
      <c r="AG7" s="767"/>
      <c r="AH7" s="767"/>
      <c r="AI7" s="767"/>
      <c r="AJ7" s="768"/>
      <c r="AK7" s="769">
        <v>137</v>
      </c>
      <c r="AL7" s="770"/>
      <c r="AM7" s="770"/>
      <c r="AN7" s="770"/>
      <c r="AO7" s="770"/>
      <c r="AP7" s="770">
        <v>6245</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t="s">
        <v>375</v>
      </c>
      <c r="C8" s="750"/>
      <c r="D8" s="750"/>
      <c r="E8" s="750"/>
      <c r="F8" s="750"/>
      <c r="G8" s="750"/>
      <c r="H8" s="750"/>
      <c r="I8" s="750"/>
      <c r="J8" s="750"/>
      <c r="K8" s="750"/>
      <c r="L8" s="750"/>
      <c r="M8" s="750"/>
      <c r="N8" s="750"/>
      <c r="O8" s="750"/>
      <c r="P8" s="751"/>
      <c r="Q8" s="752">
        <v>24</v>
      </c>
      <c r="R8" s="753"/>
      <c r="S8" s="753"/>
      <c r="T8" s="753"/>
      <c r="U8" s="753"/>
      <c r="V8" s="753">
        <v>24</v>
      </c>
      <c r="W8" s="753"/>
      <c r="X8" s="753"/>
      <c r="Y8" s="753"/>
      <c r="Z8" s="753"/>
      <c r="AA8" s="753">
        <v>0</v>
      </c>
      <c r="AB8" s="753"/>
      <c r="AC8" s="753"/>
      <c r="AD8" s="753"/>
      <c r="AE8" s="754"/>
      <c r="AF8" s="755" t="s">
        <v>122</v>
      </c>
      <c r="AG8" s="756"/>
      <c r="AH8" s="756"/>
      <c r="AI8" s="756"/>
      <c r="AJ8" s="757"/>
      <c r="AK8" s="758">
        <v>6</v>
      </c>
      <c r="AL8" s="759"/>
      <c r="AM8" s="759"/>
      <c r="AN8" s="759"/>
      <c r="AO8" s="759"/>
      <c r="AP8" s="759">
        <v>0</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6620</v>
      </c>
      <c r="R23" s="793"/>
      <c r="S23" s="793"/>
      <c r="T23" s="793"/>
      <c r="U23" s="793"/>
      <c r="V23" s="793">
        <v>6255</v>
      </c>
      <c r="W23" s="793"/>
      <c r="X23" s="793"/>
      <c r="Y23" s="793"/>
      <c r="Z23" s="793"/>
      <c r="AA23" s="793">
        <v>365</v>
      </c>
      <c r="AB23" s="793"/>
      <c r="AC23" s="793"/>
      <c r="AD23" s="793"/>
      <c r="AE23" s="794"/>
      <c r="AF23" s="795">
        <v>332</v>
      </c>
      <c r="AG23" s="793"/>
      <c r="AH23" s="793"/>
      <c r="AI23" s="793"/>
      <c r="AJ23" s="796"/>
      <c r="AK23" s="797"/>
      <c r="AL23" s="798"/>
      <c r="AM23" s="798"/>
      <c r="AN23" s="798"/>
      <c r="AO23" s="798"/>
      <c r="AP23" s="793">
        <v>6245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380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357</v>
      </c>
      <c r="B26" s="730"/>
      <c r="C26" s="730"/>
      <c r="D26" s="730"/>
      <c r="E26" s="730"/>
      <c r="F26" s="730"/>
      <c r="G26" s="730"/>
      <c r="H26" s="730"/>
      <c r="I26" s="730"/>
      <c r="J26" s="730"/>
      <c r="K26" s="730"/>
      <c r="L26" s="730"/>
      <c r="M26" s="730"/>
      <c r="N26" s="730"/>
      <c r="O26" s="730"/>
      <c r="P26" s="731"/>
      <c r="Q26" s="725" t="s">
        <v>381</v>
      </c>
      <c r="R26" s="721"/>
      <c r="S26" s="721"/>
      <c r="T26" s="721"/>
      <c r="U26" s="722"/>
      <c r="V26" s="725" t="s">
        <v>382</v>
      </c>
      <c r="W26" s="721"/>
      <c r="X26" s="721"/>
      <c r="Y26" s="721"/>
      <c r="Z26" s="722"/>
      <c r="AA26" s="725" t="s">
        <v>383</v>
      </c>
      <c r="AB26" s="721"/>
      <c r="AC26" s="721"/>
      <c r="AD26" s="721"/>
      <c r="AE26" s="721"/>
      <c r="AF26" s="814" t="s">
        <v>384</v>
      </c>
      <c r="AG26" s="815"/>
      <c r="AH26" s="815"/>
      <c r="AI26" s="815"/>
      <c r="AJ26" s="816"/>
      <c r="AK26" s="721" t="s">
        <v>385</v>
      </c>
      <c r="AL26" s="721"/>
      <c r="AM26" s="721"/>
      <c r="AN26" s="721"/>
      <c r="AO26" s="722"/>
      <c r="AP26" s="725" t="s">
        <v>386</v>
      </c>
      <c r="AQ26" s="721"/>
      <c r="AR26" s="721"/>
      <c r="AS26" s="721"/>
      <c r="AT26" s="722"/>
      <c r="AU26" s="725" t="s">
        <v>387</v>
      </c>
      <c r="AV26" s="721"/>
      <c r="AW26" s="721"/>
      <c r="AX26" s="721"/>
      <c r="AY26" s="722"/>
      <c r="AZ26" s="725" t="s">
        <v>388</v>
      </c>
      <c r="BA26" s="721"/>
      <c r="BB26" s="721"/>
      <c r="BC26" s="721"/>
      <c r="BD26" s="722"/>
      <c r="BE26" s="725" t="s">
        <v>364</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389</v>
      </c>
      <c r="C28" s="761"/>
      <c r="D28" s="761"/>
      <c r="E28" s="761"/>
      <c r="F28" s="761"/>
      <c r="G28" s="761"/>
      <c r="H28" s="761"/>
      <c r="I28" s="761"/>
      <c r="J28" s="761"/>
      <c r="K28" s="761"/>
      <c r="L28" s="761"/>
      <c r="M28" s="761"/>
      <c r="N28" s="761"/>
      <c r="O28" s="761"/>
      <c r="P28" s="762"/>
      <c r="Q28" s="822">
        <v>1518</v>
      </c>
      <c r="R28" s="823"/>
      <c r="S28" s="823"/>
      <c r="T28" s="823"/>
      <c r="U28" s="823"/>
      <c r="V28" s="823">
        <v>1495</v>
      </c>
      <c r="W28" s="823"/>
      <c r="X28" s="823"/>
      <c r="Y28" s="823"/>
      <c r="Z28" s="823"/>
      <c r="AA28" s="823">
        <v>23</v>
      </c>
      <c r="AB28" s="823"/>
      <c r="AC28" s="823"/>
      <c r="AD28" s="823"/>
      <c r="AE28" s="824"/>
      <c r="AF28" s="825">
        <v>23</v>
      </c>
      <c r="AG28" s="823"/>
      <c r="AH28" s="823"/>
      <c r="AI28" s="823"/>
      <c r="AJ28" s="826"/>
      <c r="AK28" s="827">
        <v>105</v>
      </c>
      <c r="AL28" s="828"/>
      <c r="AM28" s="828"/>
      <c r="AN28" s="828"/>
      <c r="AO28" s="828"/>
      <c r="AP28" s="828">
        <v>0</v>
      </c>
      <c r="AQ28" s="828"/>
      <c r="AR28" s="828"/>
      <c r="AS28" s="828"/>
      <c r="AT28" s="828"/>
      <c r="AU28" s="828">
        <v>0</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390</v>
      </c>
      <c r="C29" s="750"/>
      <c r="D29" s="750"/>
      <c r="E29" s="750"/>
      <c r="F29" s="750"/>
      <c r="G29" s="750"/>
      <c r="H29" s="750"/>
      <c r="I29" s="750"/>
      <c r="J29" s="750"/>
      <c r="K29" s="750"/>
      <c r="L29" s="750"/>
      <c r="M29" s="750"/>
      <c r="N29" s="750"/>
      <c r="O29" s="750"/>
      <c r="P29" s="751"/>
      <c r="Q29" s="752">
        <v>1237</v>
      </c>
      <c r="R29" s="753"/>
      <c r="S29" s="753"/>
      <c r="T29" s="753"/>
      <c r="U29" s="753"/>
      <c r="V29" s="753">
        <v>1194</v>
      </c>
      <c r="W29" s="753"/>
      <c r="X29" s="753"/>
      <c r="Y29" s="753"/>
      <c r="Z29" s="753"/>
      <c r="AA29" s="753">
        <v>43</v>
      </c>
      <c r="AB29" s="753"/>
      <c r="AC29" s="753"/>
      <c r="AD29" s="753"/>
      <c r="AE29" s="754"/>
      <c r="AF29" s="755">
        <v>43</v>
      </c>
      <c r="AG29" s="756"/>
      <c r="AH29" s="756"/>
      <c r="AI29" s="756"/>
      <c r="AJ29" s="757"/>
      <c r="AK29" s="834">
        <v>193</v>
      </c>
      <c r="AL29" s="830"/>
      <c r="AM29" s="830"/>
      <c r="AN29" s="830"/>
      <c r="AO29" s="830"/>
      <c r="AP29" s="830">
        <v>0</v>
      </c>
      <c r="AQ29" s="830"/>
      <c r="AR29" s="830"/>
      <c r="AS29" s="830"/>
      <c r="AT29" s="830"/>
      <c r="AU29" s="830">
        <v>0</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391</v>
      </c>
      <c r="C30" s="750"/>
      <c r="D30" s="750"/>
      <c r="E30" s="750"/>
      <c r="F30" s="750"/>
      <c r="G30" s="750"/>
      <c r="H30" s="750"/>
      <c r="I30" s="750"/>
      <c r="J30" s="750"/>
      <c r="K30" s="750"/>
      <c r="L30" s="750"/>
      <c r="M30" s="750"/>
      <c r="N30" s="750"/>
      <c r="O30" s="750"/>
      <c r="P30" s="751"/>
      <c r="Q30" s="752">
        <v>173</v>
      </c>
      <c r="R30" s="753"/>
      <c r="S30" s="753"/>
      <c r="T30" s="753"/>
      <c r="U30" s="753"/>
      <c r="V30" s="753">
        <v>171</v>
      </c>
      <c r="W30" s="753"/>
      <c r="X30" s="753"/>
      <c r="Y30" s="753"/>
      <c r="Z30" s="753"/>
      <c r="AA30" s="753">
        <v>2</v>
      </c>
      <c r="AB30" s="753"/>
      <c r="AC30" s="753"/>
      <c r="AD30" s="753"/>
      <c r="AE30" s="754"/>
      <c r="AF30" s="755">
        <v>2</v>
      </c>
      <c r="AG30" s="756"/>
      <c r="AH30" s="756"/>
      <c r="AI30" s="756"/>
      <c r="AJ30" s="757"/>
      <c r="AK30" s="834">
        <v>38</v>
      </c>
      <c r="AL30" s="830"/>
      <c r="AM30" s="830"/>
      <c r="AN30" s="830"/>
      <c r="AO30" s="830"/>
      <c r="AP30" s="830">
        <v>0</v>
      </c>
      <c r="AQ30" s="830"/>
      <c r="AR30" s="830"/>
      <c r="AS30" s="830"/>
      <c r="AT30" s="830"/>
      <c r="AU30" s="830">
        <v>0</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392</v>
      </c>
      <c r="C31" s="750"/>
      <c r="D31" s="750"/>
      <c r="E31" s="750"/>
      <c r="F31" s="750"/>
      <c r="G31" s="750"/>
      <c r="H31" s="750"/>
      <c r="I31" s="750"/>
      <c r="J31" s="750"/>
      <c r="K31" s="750"/>
      <c r="L31" s="750"/>
      <c r="M31" s="750"/>
      <c r="N31" s="750"/>
      <c r="O31" s="750"/>
      <c r="P31" s="751"/>
      <c r="Q31" s="752">
        <v>377</v>
      </c>
      <c r="R31" s="753"/>
      <c r="S31" s="753"/>
      <c r="T31" s="753"/>
      <c r="U31" s="753"/>
      <c r="V31" s="753">
        <v>308</v>
      </c>
      <c r="W31" s="753"/>
      <c r="X31" s="753"/>
      <c r="Y31" s="753"/>
      <c r="Z31" s="753"/>
      <c r="AA31" s="753">
        <v>69</v>
      </c>
      <c r="AB31" s="753"/>
      <c r="AC31" s="753"/>
      <c r="AD31" s="753"/>
      <c r="AE31" s="754"/>
      <c r="AF31" s="755">
        <v>224</v>
      </c>
      <c r="AG31" s="756"/>
      <c r="AH31" s="756"/>
      <c r="AI31" s="756"/>
      <c r="AJ31" s="757"/>
      <c r="AK31" s="834">
        <v>125</v>
      </c>
      <c r="AL31" s="830"/>
      <c r="AM31" s="830"/>
      <c r="AN31" s="830"/>
      <c r="AO31" s="830"/>
      <c r="AP31" s="830">
        <v>588</v>
      </c>
      <c r="AQ31" s="830"/>
      <c r="AR31" s="830"/>
      <c r="AS31" s="830"/>
      <c r="AT31" s="830"/>
      <c r="AU31" s="830">
        <v>186</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394</v>
      </c>
      <c r="C32" s="750"/>
      <c r="D32" s="750"/>
      <c r="E32" s="750"/>
      <c r="F32" s="750"/>
      <c r="G32" s="750"/>
      <c r="H32" s="750"/>
      <c r="I32" s="750"/>
      <c r="J32" s="750"/>
      <c r="K32" s="750"/>
      <c r="L32" s="750"/>
      <c r="M32" s="750"/>
      <c r="N32" s="750"/>
      <c r="O32" s="750"/>
      <c r="P32" s="751"/>
      <c r="Q32" s="752">
        <v>157</v>
      </c>
      <c r="R32" s="753"/>
      <c r="S32" s="753"/>
      <c r="T32" s="753"/>
      <c r="U32" s="753"/>
      <c r="V32" s="753">
        <v>138</v>
      </c>
      <c r="W32" s="753"/>
      <c r="X32" s="753"/>
      <c r="Y32" s="753"/>
      <c r="Z32" s="753"/>
      <c r="AA32" s="753">
        <v>20</v>
      </c>
      <c r="AB32" s="753"/>
      <c r="AC32" s="753"/>
      <c r="AD32" s="753"/>
      <c r="AE32" s="754"/>
      <c r="AF32" s="755">
        <v>20</v>
      </c>
      <c r="AG32" s="756"/>
      <c r="AH32" s="756"/>
      <c r="AI32" s="756"/>
      <c r="AJ32" s="757"/>
      <c r="AK32" s="834">
        <v>58</v>
      </c>
      <c r="AL32" s="830"/>
      <c r="AM32" s="830"/>
      <c r="AN32" s="830"/>
      <c r="AO32" s="830"/>
      <c r="AP32" s="830">
        <v>403</v>
      </c>
      <c r="AQ32" s="830"/>
      <c r="AR32" s="830"/>
      <c r="AS32" s="830"/>
      <c r="AT32" s="830"/>
      <c r="AU32" s="830">
        <v>199</v>
      </c>
      <c r="AV32" s="830"/>
      <c r="AW32" s="830"/>
      <c r="AX32" s="830"/>
      <c r="AY32" s="830"/>
      <c r="AZ32" s="831" t="s">
        <v>546</v>
      </c>
      <c r="BA32" s="831"/>
      <c r="BB32" s="831"/>
      <c r="BC32" s="831"/>
      <c r="BD32" s="831"/>
      <c r="BE32" s="832" t="s">
        <v>395</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312</v>
      </c>
      <c r="AG63" s="844"/>
      <c r="AH63" s="844"/>
      <c r="AI63" s="844"/>
      <c r="AJ63" s="845"/>
      <c r="AK63" s="846"/>
      <c r="AL63" s="841"/>
      <c r="AM63" s="841"/>
      <c r="AN63" s="841"/>
      <c r="AO63" s="841"/>
      <c r="AP63" s="844">
        <v>991</v>
      </c>
      <c r="AQ63" s="844"/>
      <c r="AR63" s="844"/>
      <c r="AS63" s="844"/>
      <c r="AT63" s="844"/>
      <c r="AU63" s="844">
        <v>385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399</v>
      </c>
      <c r="B66" s="730"/>
      <c r="C66" s="730"/>
      <c r="D66" s="730"/>
      <c r="E66" s="730"/>
      <c r="F66" s="730"/>
      <c r="G66" s="730"/>
      <c r="H66" s="730"/>
      <c r="I66" s="730"/>
      <c r="J66" s="730"/>
      <c r="K66" s="730"/>
      <c r="L66" s="730"/>
      <c r="M66" s="730"/>
      <c r="N66" s="730"/>
      <c r="O66" s="730"/>
      <c r="P66" s="731"/>
      <c r="Q66" s="725" t="s">
        <v>381</v>
      </c>
      <c r="R66" s="721"/>
      <c r="S66" s="721"/>
      <c r="T66" s="721"/>
      <c r="U66" s="722"/>
      <c r="V66" s="725" t="s">
        <v>382</v>
      </c>
      <c r="W66" s="721"/>
      <c r="X66" s="721"/>
      <c r="Y66" s="721"/>
      <c r="Z66" s="722"/>
      <c r="AA66" s="725" t="s">
        <v>383</v>
      </c>
      <c r="AB66" s="721"/>
      <c r="AC66" s="721"/>
      <c r="AD66" s="721"/>
      <c r="AE66" s="722"/>
      <c r="AF66" s="854" t="s">
        <v>384</v>
      </c>
      <c r="AG66" s="815"/>
      <c r="AH66" s="815"/>
      <c r="AI66" s="815"/>
      <c r="AJ66" s="855"/>
      <c r="AK66" s="725" t="s">
        <v>385</v>
      </c>
      <c r="AL66" s="730"/>
      <c r="AM66" s="730"/>
      <c r="AN66" s="730"/>
      <c r="AO66" s="731"/>
      <c r="AP66" s="725" t="s">
        <v>386</v>
      </c>
      <c r="AQ66" s="721"/>
      <c r="AR66" s="721"/>
      <c r="AS66" s="721"/>
      <c r="AT66" s="722"/>
      <c r="AU66" s="725" t="s">
        <v>400</v>
      </c>
      <c r="AV66" s="721"/>
      <c r="AW66" s="721"/>
      <c r="AX66" s="721"/>
      <c r="AY66" s="722"/>
      <c r="AZ66" s="725" t="s">
        <v>364</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23245</v>
      </c>
      <c r="R68" s="866"/>
      <c r="S68" s="866"/>
      <c r="T68" s="866"/>
      <c r="U68" s="866"/>
      <c r="V68" s="866">
        <v>4700</v>
      </c>
      <c r="W68" s="866"/>
      <c r="X68" s="866"/>
      <c r="Y68" s="866"/>
      <c r="Z68" s="866"/>
      <c r="AA68" s="866">
        <v>8545</v>
      </c>
      <c r="AB68" s="866"/>
      <c r="AC68" s="866"/>
      <c r="AD68" s="866"/>
      <c r="AE68" s="866"/>
      <c r="AF68" s="866">
        <v>8545</v>
      </c>
      <c r="AG68" s="866"/>
      <c r="AH68" s="866"/>
      <c r="AI68" s="866"/>
      <c r="AJ68" s="866"/>
      <c r="AK68" s="866">
        <v>21</v>
      </c>
      <c r="AL68" s="866"/>
      <c r="AM68" s="866"/>
      <c r="AN68" s="866"/>
      <c r="AO68" s="866"/>
      <c r="AP68" s="866" t="s">
        <v>546</v>
      </c>
      <c r="AQ68" s="866"/>
      <c r="AR68" s="866"/>
      <c r="AS68" s="866"/>
      <c r="AT68" s="866"/>
      <c r="AU68" s="866">
        <v>0</v>
      </c>
      <c r="AV68" s="866"/>
      <c r="AW68" s="866"/>
      <c r="AX68" s="866"/>
      <c r="AY68" s="866"/>
      <c r="AZ68" s="867" t="s">
        <v>552</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177</v>
      </c>
      <c r="R69" s="830"/>
      <c r="S69" s="830"/>
      <c r="T69" s="830"/>
      <c r="U69" s="830"/>
      <c r="V69" s="830">
        <v>101</v>
      </c>
      <c r="W69" s="830"/>
      <c r="X69" s="830"/>
      <c r="Y69" s="830"/>
      <c r="Z69" s="830"/>
      <c r="AA69" s="830">
        <v>77</v>
      </c>
      <c r="AB69" s="830"/>
      <c r="AC69" s="830"/>
      <c r="AD69" s="830"/>
      <c r="AE69" s="830"/>
      <c r="AF69" s="830">
        <v>77</v>
      </c>
      <c r="AG69" s="830"/>
      <c r="AH69" s="830"/>
      <c r="AI69" s="830"/>
      <c r="AJ69" s="830"/>
      <c r="AK69" s="830" t="s">
        <v>546</v>
      </c>
      <c r="AL69" s="830"/>
      <c r="AM69" s="830"/>
      <c r="AN69" s="830"/>
      <c r="AO69" s="830"/>
      <c r="AP69" s="830" t="s">
        <v>546</v>
      </c>
      <c r="AQ69" s="830"/>
      <c r="AR69" s="830"/>
      <c r="AS69" s="830"/>
      <c r="AT69" s="830"/>
      <c r="AU69" s="830">
        <v>0</v>
      </c>
      <c r="AV69" s="830"/>
      <c r="AW69" s="830"/>
      <c r="AX69" s="830"/>
      <c r="AY69" s="830"/>
      <c r="AZ69" s="832" t="s">
        <v>553</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2562</v>
      </c>
      <c r="R70" s="830"/>
      <c r="S70" s="830"/>
      <c r="T70" s="830"/>
      <c r="U70" s="830"/>
      <c r="V70" s="830">
        <v>2538</v>
      </c>
      <c r="W70" s="830"/>
      <c r="X70" s="830"/>
      <c r="Y70" s="830"/>
      <c r="Z70" s="830"/>
      <c r="AA70" s="830">
        <v>24</v>
      </c>
      <c r="AB70" s="830"/>
      <c r="AC70" s="830"/>
      <c r="AD70" s="830"/>
      <c r="AE70" s="830"/>
      <c r="AF70" s="830">
        <v>24</v>
      </c>
      <c r="AG70" s="830"/>
      <c r="AH70" s="830"/>
      <c r="AI70" s="830"/>
      <c r="AJ70" s="830"/>
      <c r="AK70" s="830" t="s">
        <v>546</v>
      </c>
      <c r="AL70" s="830"/>
      <c r="AM70" s="830"/>
      <c r="AN70" s="830"/>
      <c r="AO70" s="830"/>
      <c r="AP70" s="830" t="s">
        <v>546</v>
      </c>
      <c r="AQ70" s="830"/>
      <c r="AR70" s="830"/>
      <c r="AS70" s="830"/>
      <c r="AT70" s="830"/>
      <c r="AU70" s="830">
        <v>0</v>
      </c>
      <c r="AV70" s="830"/>
      <c r="AW70" s="830"/>
      <c r="AX70" s="830"/>
      <c r="AY70" s="830"/>
      <c r="AZ70" s="832" t="s">
        <v>552</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548</v>
      </c>
      <c r="C71" s="874"/>
      <c r="D71" s="874"/>
      <c r="E71" s="874"/>
      <c r="F71" s="874"/>
      <c r="G71" s="874"/>
      <c r="H71" s="874"/>
      <c r="I71" s="874"/>
      <c r="J71" s="874"/>
      <c r="K71" s="874"/>
      <c r="L71" s="874"/>
      <c r="M71" s="874"/>
      <c r="N71" s="874"/>
      <c r="O71" s="874"/>
      <c r="P71" s="875"/>
      <c r="Q71" s="876">
        <v>880773</v>
      </c>
      <c r="R71" s="830"/>
      <c r="S71" s="830"/>
      <c r="T71" s="830"/>
      <c r="U71" s="830"/>
      <c r="V71" s="830">
        <v>869976</v>
      </c>
      <c r="W71" s="830"/>
      <c r="X71" s="830"/>
      <c r="Y71" s="830"/>
      <c r="Z71" s="830"/>
      <c r="AA71" s="830">
        <v>10796</v>
      </c>
      <c r="AB71" s="830"/>
      <c r="AC71" s="830"/>
      <c r="AD71" s="830"/>
      <c r="AE71" s="830"/>
      <c r="AF71" s="830">
        <v>10571</v>
      </c>
      <c r="AG71" s="830"/>
      <c r="AH71" s="830"/>
      <c r="AI71" s="830"/>
      <c r="AJ71" s="830"/>
      <c r="AK71" s="830">
        <v>5498</v>
      </c>
      <c r="AL71" s="830"/>
      <c r="AM71" s="830"/>
      <c r="AN71" s="830"/>
      <c r="AO71" s="830"/>
      <c r="AP71" s="830" t="s">
        <v>546</v>
      </c>
      <c r="AQ71" s="830"/>
      <c r="AR71" s="830"/>
      <c r="AS71" s="830"/>
      <c r="AT71" s="830"/>
      <c r="AU71" s="830">
        <v>0</v>
      </c>
      <c r="AV71" s="830"/>
      <c r="AW71" s="830"/>
      <c r="AX71" s="830"/>
      <c r="AY71" s="830"/>
      <c r="AZ71" s="832" t="s">
        <v>554</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549</v>
      </c>
      <c r="C72" s="874"/>
      <c r="D72" s="874"/>
      <c r="E72" s="874"/>
      <c r="F72" s="874"/>
      <c r="G72" s="874"/>
      <c r="H72" s="874"/>
      <c r="I72" s="874"/>
      <c r="J72" s="874"/>
      <c r="K72" s="874"/>
      <c r="L72" s="874"/>
      <c r="M72" s="874"/>
      <c r="N72" s="874"/>
      <c r="O72" s="874"/>
      <c r="P72" s="875"/>
      <c r="Q72" s="876">
        <v>289</v>
      </c>
      <c r="R72" s="830"/>
      <c r="S72" s="830"/>
      <c r="T72" s="830"/>
      <c r="U72" s="830"/>
      <c r="V72" s="830">
        <v>262</v>
      </c>
      <c r="W72" s="830"/>
      <c r="X72" s="830"/>
      <c r="Y72" s="830"/>
      <c r="Z72" s="830"/>
      <c r="AA72" s="830">
        <v>26</v>
      </c>
      <c r="AB72" s="830"/>
      <c r="AC72" s="830"/>
      <c r="AD72" s="830"/>
      <c r="AE72" s="830"/>
      <c r="AF72" s="830">
        <v>26</v>
      </c>
      <c r="AG72" s="830"/>
      <c r="AH72" s="830"/>
      <c r="AI72" s="830"/>
      <c r="AJ72" s="830"/>
      <c r="AK72" s="830">
        <v>4</v>
      </c>
      <c r="AL72" s="830"/>
      <c r="AM72" s="830"/>
      <c r="AN72" s="830"/>
      <c r="AO72" s="830"/>
      <c r="AP72" s="830" t="s">
        <v>546</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550</v>
      </c>
      <c r="C73" s="874"/>
      <c r="D73" s="874"/>
      <c r="E73" s="874"/>
      <c r="F73" s="874"/>
      <c r="G73" s="874"/>
      <c r="H73" s="874"/>
      <c r="I73" s="874"/>
      <c r="J73" s="874"/>
      <c r="K73" s="874"/>
      <c r="L73" s="874"/>
      <c r="M73" s="874"/>
      <c r="N73" s="874"/>
      <c r="O73" s="874"/>
      <c r="P73" s="875"/>
      <c r="Q73" s="876">
        <v>71</v>
      </c>
      <c r="R73" s="830"/>
      <c r="S73" s="830"/>
      <c r="T73" s="830"/>
      <c r="U73" s="830"/>
      <c r="V73" s="830">
        <v>64</v>
      </c>
      <c r="W73" s="830"/>
      <c r="X73" s="830"/>
      <c r="Y73" s="830"/>
      <c r="Z73" s="830"/>
      <c r="AA73" s="830">
        <v>7</v>
      </c>
      <c r="AB73" s="830"/>
      <c r="AC73" s="830"/>
      <c r="AD73" s="830"/>
      <c r="AE73" s="830"/>
      <c r="AF73" s="830">
        <v>7</v>
      </c>
      <c r="AG73" s="830"/>
      <c r="AH73" s="830"/>
      <c r="AI73" s="830"/>
      <c r="AJ73" s="830"/>
      <c r="AK73" s="830">
        <v>0</v>
      </c>
      <c r="AL73" s="830"/>
      <c r="AM73" s="830"/>
      <c r="AN73" s="830"/>
      <c r="AO73" s="830"/>
      <c r="AP73" s="830" t="s">
        <v>546</v>
      </c>
      <c r="AQ73" s="830"/>
      <c r="AR73" s="830"/>
      <c r="AS73" s="830"/>
      <c r="AT73" s="830"/>
      <c r="AU73" s="830">
        <v>0</v>
      </c>
      <c r="AV73" s="830"/>
      <c r="AW73" s="830"/>
      <c r="AX73" s="830"/>
      <c r="AY73" s="830"/>
      <c r="AZ73" s="832" t="s">
        <v>552</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550</v>
      </c>
      <c r="C74" s="874"/>
      <c r="D74" s="874"/>
      <c r="E74" s="874"/>
      <c r="F74" s="874"/>
      <c r="G74" s="874"/>
      <c r="H74" s="874"/>
      <c r="I74" s="874"/>
      <c r="J74" s="874"/>
      <c r="K74" s="874"/>
      <c r="L74" s="874"/>
      <c r="M74" s="874"/>
      <c r="N74" s="874"/>
      <c r="O74" s="874"/>
      <c r="P74" s="875"/>
      <c r="Q74" s="876">
        <v>3577</v>
      </c>
      <c r="R74" s="830"/>
      <c r="S74" s="830"/>
      <c r="T74" s="830"/>
      <c r="U74" s="830"/>
      <c r="V74" s="830">
        <v>3403</v>
      </c>
      <c r="W74" s="830"/>
      <c r="X74" s="830"/>
      <c r="Y74" s="830"/>
      <c r="Z74" s="830"/>
      <c r="AA74" s="830">
        <v>174</v>
      </c>
      <c r="AB74" s="830"/>
      <c r="AC74" s="830"/>
      <c r="AD74" s="830"/>
      <c r="AE74" s="830"/>
      <c r="AF74" s="830">
        <v>171</v>
      </c>
      <c r="AG74" s="830"/>
      <c r="AH74" s="830"/>
      <c r="AI74" s="830"/>
      <c r="AJ74" s="830"/>
      <c r="AK74" s="830">
        <v>0</v>
      </c>
      <c r="AL74" s="830"/>
      <c r="AM74" s="830"/>
      <c r="AN74" s="830"/>
      <c r="AO74" s="830"/>
      <c r="AP74" s="830">
        <v>1077</v>
      </c>
      <c r="AQ74" s="830"/>
      <c r="AR74" s="830"/>
      <c r="AS74" s="830"/>
      <c r="AT74" s="830"/>
      <c r="AU74" s="830">
        <v>0</v>
      </c>
      <c r="AV74" s="830"/>
      <c r="AW74" s="830"/>
      <c r="AX74" s="830"/>
      <c r="AY74" s="830"/>
      <c r="AZ74" s="832" t="s">
        <v>555</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550</v>
      </c>
      <c r="C75" s="874"/>
      <c r="D75" s="874"/>
      <c r="E75" s="874"/>
      <c r="F75" s="874"/>
      <c r="G75" s="874"/>
      <c r="H75" s="874"/>
      <c r="I75" s="874"/>
      <c r="J75" s="874"/>
      <c r="K75" s="874"/>
      <c r="L75" s="874"/>
      <c r="M75" s="874"/>
      <c r="N75" s="874"/>
      <c r="O75" s="874"/>
      <c r="P75" s="875"/>
      <c r="Q75" s="877">
        <v>255</v>
      </c>
      <c r="R75" s="878"/>
      <c r="S75" s="878"/>
      <c r="T75" s="878"/>
      <c r="U75" s="834"/>
      <c r="V75" s="879">
        <v>223</v>
      </c>
      <c r="W75" s="878"/>
      <c r="X75" s="878"/>
      <c r="Y75" s="878"/>
      <c r="Z75" s="834"/>
      <c r="AA75" s="879">
        <v>32</v>
      </c>
      <c r="AB75" s="878"/>
      <c r="AC75" s="878"/>
      <c r="AD75" s="878"/>
      <c r="AE75" s="834"/>
      <c r="AF75" s="879">
        <v>32</v>
      </c>
      <c r="AG75" s="878"/>
      <c r="AH75" s="878"/>
      <c r="AI75" s="878"/>
      <c r="AJ75" s="834"/>
      <c r="AK75" s="879">
        <v>0</v>
      </c>
      <c r="AL75" s="878"/>
      <c r="AM75" s="878"/>
      <c r="AN75" s="878"/>
      <c r="AO75" s="834"/>
      <c r="AP75" s="879">
        <v>1515</v>
      </c>
      <c r="AQ75" s="878"/>
      <c r="AR75" s="878"/>
      <c r="AS75" s="878"/>
      <c r="AT75" s="834"/>
      <c r="AU75" s="879">
        <v>0</v>
      </c>
      <c r="AV75" s="878"/>
      <c r="AW75" s="878"/>
      <c r="AX75" s="878"/>
      <c r="AY75" s="834"/>
      <c r="AZ75" s="832" t="s">
        <v>556</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550</v>
      </c>
      <c r="C76" s="874"/>
      <c r="D76" s="874"/>
      <c r="E76" s="874"/>
      <c r="F76" s="874"/>
      <c r="G76" s="874"/>
      <c r="H76" s="874"/>
      <c r="I76" s="874"/>
      <c r="J76" s="874"/>
      <c r="K76" s="874"/>
      <c r="L76" s="874"/>
      <c r="M76" s="874"/>
      <c r="N76" s="874"/>
      <c r="O76" s="874"/>
      <c r="P76" s="875"/>
      <c r="Q76" s="877">
        <v>74</v>
      </c>
      <c r="R76" s="878"/>
      <c r="S76" s="878"/>
      <c r="T76" s="878"/>
      <c r="U76" s="834"/>
      <c r="V76" s="879">
        <v>63</v>
      </c>
      <c r="W76" s="878"/>
      <c r="X76" s="878"/>
      <c r="Y76" s="878"/>
      <c r="Z76" s="834"/>
      <c r="AA76" s="879">
        <v>11</v>
      </c>
      <c r="AB76" s="878"/>
      <c r="AC76" s="878"/>
      <c r="AD76" s="878"/>
      <c r="AE76" s="834"/>
      <c r="AF76" s="879">
        <v>11</v>
      </c>
      <c r="AG76" s="878"/>
      <c r="AH76" s="878"/>
      <c r="AI76" s="878"/>
      <c r="AJ76" s="834"/>
      <c r="AK76" s="879">
        <v>0</v>
      </c>
      <c r="AL76" s="878"/>
      <c r="AM76" s="878"/>
      <c r="AN76" s="878"/>
      <c r="AO76" s="834"/>
      <c r="AP76" s="879" t="s">
        <v>546</v>
      </c>
      <c r="AQ76" s="878"/>
      <c r="AR76" s="878"/>
      <c r="AS76" s="878"/>
      <c r="AT76" s="834"/>
      <c r="AU76" s="879">
        <v>0</v>
      </c>
      <c r="AV76" s="878"/>
      <c r="AW76" s="878"/>
      <c r="AX76" s="878"/>
      <c r="AY76" s="834"/>
      <c r="AZ76" s="832" t="s">
        <v>557</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550</v>
      </c>
      <c r="C77" s="874"/>
      <c r="D77" s="874"/>
      <c r="E77" s="874"/>
      <c r="F77" s="874"/>
      <c r="G77" s="874"/>
      <c r="H77" s="874"/>
      <c r="I77" s="874"/>
      <c r="J77" s="874"/>
      <c r="K77" s="874"/>
      <c r="L77" s="874"/>
      <c r="M77" s="874"/>
      <c r="N77" s="874"/>
      <c r="O77" s="874"/>
      <c r="P77" s="875"/>
      <c r="Q77" s="877">
        <v>1</v>
      </c>
      <c r="R77" s="878"/>
      <c r="S77" s="878"/>
      <c r="T77" s="878"/>
      <c r="U77" s="834"/>
      <c r="V77" s="879">
        <v>1</v>
      </c>
      <c r="W77" s="878"/>
      <c r="X77" s="878"/>
      <c r="Y77" s="878"/>
      <c r="Z77" s="834"/>
      <c r="AA77" s="879">
        <v>0</v>
      </c>
      <c r="AB77" s="878"/>
      <c r="AC77" s="878"/>
      <c r="AD77" s="878"/>
      <c r="AE77" s="834"/>
      <c r="AF77" s="879">
        <v>0</v>
      </c>
      <c r="AG77" s="878"/>
      <c r="AH77" s="878"/>
      <c r="AI77" s="878"/>
      <c r="AJ77" s="834"/>
      <c r="AK77" s="879">
        <v>0</v>
      </c>
      <c r="AL77" s="878"/>
      <c r="AM77" s="878"/>
      <c r="AN77" s="878"/>
      <c r="AO77" s="834"/>
      <c r="AP77" s="879" t="s">
        <v>546</v>
      </c>
      <c r="AQ77" s="878"/>
      <c r="AR77" s="878"/>
      <c r="AS77" s="878"/>
      <c r="AT77" s="834"/>
      <c r="AU77" s="879">
        <v>0</v>
      </c>
      <c r="AV77" s="878"/>
      <c r="AW77" s="878"/>
      <c r="AX77" s="878"/>
      <c r="AY77" s="834"/>
      <c r="AZ77" s="832" t="s">
        <v>558</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551</v>
      </c>
      <c r="C78" s="874"/>
      <c r="D78" s="874"/>
      <c r="E78" s="874"/>
      <c r="F78" s="874"/>
      <c r="G78" s="874"/>
      <c r="H78" s="874"/>
      <c r="I78" s="874"/>
      <c r="J78" s="874"/>
      <c r="K78" s="874"/>
      <c r="L78" s="874"/>
      <c r="M78" s="874"/>
      <c r="N78" s="874"/>
      <c r="O78" s="874"/>
      <c r="P78" s="875"/>
      <c r="Q78" s="876">
        <v>1732</v>
      </c>
      <c r="R78" s="830"/>
      <c r="S78" s="830"/>
      <c r="T78" s="830"/>
      <c r="U78" s="830"/>
      <c r="V78" s="830">
        <v>1509</v>
      </c>
      <c r="W78" s="830"/>
      <c r="X78" s="830"/>
      <c r="Y78" s="830"/>
      <c r="Z78" s="830"/>
      <c r="AA78" s="830">
        <v>223</v>
      </c>
      <c r="AB78" s="830"/>
      <c r="AC78" s="830"/>
      <c r="AD78" s="830"/>
      <c r="AE78" s="830"/>
      <c r="AF78" s="830">
        <v>211</v>
      </c>
      <c r="AG78" s="830"/>
      <c r="AH78" s="830"/>
      <c r="AI78" s="830"/>
      <c r="AJ78" s="830"/>
      <c r="AK78" s="830">
        <v>0</v>
      </c>
      <c r="AL78" s="830"/>
      <c r="AM78" s="830"/>
      <c r="AN78" s="830"/>
      <c r="AO78" s="830"/>
      <c r="AP78" s="830" t="s">
        <v>546</v>
      </c>
      <c r="AQ78" s="830"/>
      <c r="AR78" s="830"/>
      <c r="AS78" s="830"/>
      <c r="AT78" s="830"/>
      <c r="AU78" s="830">
        <v>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19675</v>
      </c>
      <c r="AG88" s="844"/>
      <c r="AH88" s="844"/>
      <c r="AI88" s="844"/>
      <c r="AJ88" s="844"/>
      <c r="AK88" s="841"/>
      <c r="AL88" s="841"/>
      <c r="AM88" s="841"/>
      <c r="AN88" s="841"/>
      <c r="AO88" s="841"/>
      <c r="AP88" s="844">
        <v>2592</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711921</v>
      </c>
      <c r="AB110" s="900"/>
      <c r="AC110" s="900"/>
      <c r="AD110" s="900"/>
      <c r="AE110" s="901"/>
      <c r="AF110" s="902">
        <v>734484</v>
      </c>
      <c r="AG110" s="900"/>
      <c r="AH110" s="900"/>
      <c r="AI110" s="900"/>
      <c r="AJ110" s="901"/>
      <c r="AK110" s="902">
        <v>713943</v>
      </c>
      <c r="AL110" s="900"/>
      <c r="AM110" s="900"/>
      <c r="AN110" s="900"/>
      <c r="AO110" s="901"/>
      <c r="AP110" s="903">
        <v>20.2</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7090950</v>
      </c>
      <c r="BR110" s="931"/>
      <c r="BS110" s="931"/>
      <c r="BT110" s="931"/>
      <c r="BU110" s="931"/>
      <c r="BV110" s="931">
        <v>6520514</v>
      </c>
      <c r="BW110" s="931"/>
      <c r="BX110" s="931"/>
      <c r="BY110" s="931"/>
      <c r="BZ110" s="931"/>
      <c r="CA110" s="931">
        <v>6245393</v>
      </c>
      <c r="CB110" s="931"/>
      <c r="CC110" s="931"/>
      <c r="CD110" s="931"/>
      <c r="CE110" s="931"/>
      <c r="CF110" s="944">
        <v>176.4</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362125</v>
      </c>
      <c r="BR112" s="926"/>
      <c r="BS112" s="926"/>
      <c r="BT112" s="926"/>
      <c r="BU112" s="926"/>
      <c r="BV112" s="926">
        <v>348961</v>
      </c>
      <c r="BW112" s="926"/>
      <c r="BX112" s="926"/>
      <c r="BY112" s="926"/>
      <c r="BZ112" s="926"/>
      <c r="CA112" s="926">
        <v>385115</v>
      </c>
      <c r="CB112" s="926"/>
      <c r="CC112" s="926"/>
      <c r="CD112" s="926"/>
      <c r="CE112" s="926"/>
      <c r="CF112" s="920">
        <v>10.9</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31013</v>
      </c>
      <c r="AB113" s="938"/>
      <c r="AC113" s="938"/>
      <c r="AD113" s="938"/>
      <c r="AE113" s="939"/>
      <c r="AF113" s="940">
        <v>32661</v>
      </c>
      <c r="AG113" s="938"/>
      <c r="AH113" s="938"/>
      <c r="AI113" s="938"/>
      <c r="AJ113" s="939"/>
      <c r="AK113" s="940">
        <v>48704</v>
      </c>
      <c r="AL113" s="938"/>
      <c r="AM113" s="938"/>
      <c r="AN113" s="938"/>
      <c r="AO113" s="939"/>
      <c r="AP113" s="941">
        <v>1.4</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196540</v>
      </c>
      <c r="BR113" s="926"/>
      <c r="BS113" s="926"/>
      <c r="BT113" s="926"/>
      <c r="BU113" s="926"/>
      <c r="BV113" s="926">
        <v>187003</v>
      </c>
      <c r="BW113" s="926"/>
      <c r="BX113" s="926"/>
      <c r="BY113" s="926"/>
      <c r="BZ113" s="926"/>
      <c r="CA113" s="926">
        <v>211838</v>
      </c>
      <c r="CB113" s="926"/>
      <c r="CC113" s="926"/>
      <c r="CD113" s="926"/>
      <c r="CE113" s="926"/>
      <c r="CF113" s="920">
        <v>6</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20250</v>
      </c>
      <c r="AB114" s="959"/>
      <c r="AC114" s="959"/>
      <c r="AD114" s="959"/>
      <c r="AE114" s="960"/>
      <c r="AF114" s="961">
        <v>20869</v>
      </c>
      <c r="AG114" s="959"/>
      <c r="AH114" s="959"/>
      <c r="AI114" s="959"/>
      <c r="AJ114" s="960"/>
      <c r="AK114" s="961">
        <v>22732</v>
      </c>
      <c r="AL114" s="959"/>
      <c r="AM114" s="959"/>
      <c r="AN114" s="959"/>
      <c r="AO114" s="960"/>
      <c r="AP114" s="962">
        <v>0.6</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1406399</v>
      </c>
      <c r="BR114" s="926"/>
      <c r="BS114" s="926"/>
      <c r="BT114" s="926"/>
      <c r="BU114" s="926"/>
      <c r="BV114" s="926">
        <v>1386032</v>
      </c>
      <c r="BW114" s="926"/>
      <c r="BX114" s="926"/>
      <c r="BY114" s="926"/>
      <c r="BZ114" s="926"/>
      <c r="CA114" s="926">
        <v>1358642</v>
      </c>
      <c r="CB114" s="926"/>
      <c r="CC114" s="926"/>
      <c r="CD114" s="926"/>
      <c r="CE114" s="926"/>
      <c r="CF114" s="920">
        <v>38.4</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763184</v>
      </c>
      <c r="AB117" s="979"/>
      <c r="AC117" s="979"/>
      <c r="AD117" s="979"/>
      <c r="AE117" s="980"/>
      <c r="AF117" s="981">
        <v>788014</v>
      </c>
      <c r="AG117" s="979"/>
      <c r="AH117" s="979"/>
      <c r="AI117" s="979"/>
      <c r="AJ117" s="980"/>
      <c r="AK117" s="981">
        <v>785379</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62"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9056014</v>
      </c>
      <c r="BR119" s="1000"/>
      <c r="BS119" s="1000"/>
      <c r="BT119" s="1000"/>
      <c r="BU119" s="1000"/>
      <c r="BV119" s="1000">
        <v>8442510</v>
      </c>
      <c r="BW119" s="1000"/>
      <c r="BX119" s="1000"/>
      <c r="BY119" s="1000"/>
      <c r="BZ119" s="1000"/>
      <c r="CA119" s="1000">
        <v>8200988</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63"/>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2656103</v>
      </c>
      <c r="BR120" s="931"/>
      <c r="BS120" s="931"/>
      <c r="BT120" s="931"/>
      <c r="BU120" s="931"/>
      <c r="BV120" s="931">
        <v>2971535</v>
      </c>
      <c r="BW120" s="931"/>
      <c r="BX120" s="931"/>
      <c r="BY120" s="931"/>
      <c r="BZ120" s="931"/>
      <c r="CA120" s="931">
        <v>3097888</v>
      </c>
      <c r="CB120" s="931"/>
      <c r="CC120" s="931"/>
      <c r="CD120" s="931"/>
      <c r="CE120" s="931"/>
      <c r="CF120" s="944">
        <v>87.5</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176160</v>
      </c>
      <c r="DH120" s="931"/>
      <c r="DI120" s="931"/>
      <c r="DJ120" s="931"/>
      <c r="DK120" s="931"/>
      <c r="DL120" s="931">
        <v>179112</v>
      </c>
      <c r="DM120" s="931"/>
      <c r="DN120" s="931"/>
      <c r="DO120" s="931"/>
      <c r="DP120" s="931"/>
      <c r="DQ120" s="931">
        <v>199231</v>
      </c>
      <c r="DR120" s="931"/>
      <c r="DS120" s="931"/>
      <c r="DT120" s="931"/>
      <c r="DU120" s="931"/>
      <c r="DV120" s="932">
        <v>5.6</v>
      </c>
      <c r="DW120" s="932"/>
      <c r="DX120" s="932"/>
      <c r="DY120" s="932"/>
      <c r="DZ120" s="933"/>
    </row>
    <row r="121" spans="1:130" s="230" customFormat="1" ht="26.25" customHeight="1" x14ac:dyDescent="0.15">
      <c r="A121" s="1063"/>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185965</v>
      </c>
      <c r="DH121" s="926"/>
      <c r="DI121" s="926"/>
      <c r="DJ121" s="926"/>
      <c r="DK121" s="926"/>
      <c r="DL121" s="926">
        <v>169849</v>
      </c>
      <c r="DM121" s="926"/>
      <c r="DN121" s="926"/>
      <c r="DO121" s="926"/>
      <c r="DP121" s="926"/>
      <c r="DQ121" s="926">
        <v>185884</v>
      </c>
      <c r="DR121" s="926"/>
      <c r="DS121" s="926"/>
      <c r="DT121" s="926"/>
      <c r="DU121" s="926"/>
      <c r="DV121" s="927">
        <v>5.3</v>
      </c>
      <c r="DW121" s="927"/>
      <c r="DX121" s="927"/>
      <c r="DY121" s="927"/>
      <c r="DZ121" s="928"/>
    </row>
    <row r="122" spans="1:130" s="230" customFormat="1" ht="26.25" customHeight="1" x14ac:dyDescent="0.15">
      <c r="A122" s="1063"/>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6189115</v>
      </c>
      <c r="BR122" s="1000"/>
      <c r="BS122" s="1000"/>
      <c r="BT122" s="1000"/>
      <c r="BU122" s="1000"/>
      <c r="BV122" s="1000">
        <v>5499690</v>
      </c>
      <c r="BW122" s="1000"/>
      <c r="BX122" s="1000"/>
      <c r="BY122" s="1000"/>
      <c r="BZ122" s="1000"/>
      <c r="CA122" s="1000">
        <v>5926428</v>
      </c>
      <c r="CB122" s="1000"/>
      <c r="CC122" s="1000"/>
      <c r="CD122" s="1000"/>
      <c r="CE122" s="1000"/>
      <c r="CF122" s="1017">
        <v>167.4</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63"/>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35">
        <v>8845218</v>
      </c>
      <c r="BR123" s="1036"/>
      <c r="BS123" s="1036"/>
      <c r="BT123" s="1036"/>
      <c r="BU123" s="1036"/>
      <c r="BV123" s="1036">
        <v>8471225</v>
      </c>
      <c r="BW123" s="1036"/>
      <c r="BX123" s="1036"/>
      <c r="BY123" s="1036"/>
      <c r="BZ123" s="1036"/>
      <c r="CA123" s="1036">
        <v>9024316</v>
      </c>
      <c r="CB123" s="1036"/>
      <c r="CC123" s="1036"/>
      <c r="CD123" s="1036"/>
      <c r="CE123" s="1036"/>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63"/>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31" t="s">
        <v>451</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5.9</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63"/>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63"/>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64"/>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7" t="s">
        <v>457</v>
      </c>
      <c r="AY127" s="1038"/>
      <c r="AZ127" s="1038"/>
      <c r="BA127" s="1038"/>
      <c r="BB127" s="1038"/>
      <c r="BC127" s="1038"/>
      <c r="BD127" s="1038"/>
      <c r="BE127" s="1039"/>
      <c r="BF127" s="1040" t="s">
        <v>458</v>
      </c>
      <c r="BG127" s="1038"/>
      <c r="BH127" s="1038"/>
      <c r="BI127" s="1038"/>
      <c r="BJ127" s="1038"/>
      <c r="BK127" s="1038"/>
      <c r="BL127" s="1039"/>
      <c r="BM127" s="1040" t="s">
        <v>459</v>
      </c>
      <c r="BN127" s="1038"/>
      <c r="BO127" s="1038"/>
      <c r="BP127" s="1038"/>
      <c r="BQ127" s="1038"/>
      <c r="BR127" s="1038"/>
      <c r="BS127" s="1039"/>
      <c r="BT127" s="1040" t="s">
        <v>460</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7" t="s">
        <v>462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463</v>
      </c>
      <c r="X128" s="1049"/>
      <c r="Y128" s="1049"/>
      <c r="Z128" s="1050"/>
      <c r="AA128" s="1051" t="s">
        <v>122</v>
      </c>
      <c r="AB128" s="1052"/>
      <c r="AC128" s="1052"/>
      <c r="AD128" s="1052"/>
      <c r="AE128" s="1053"/>
      <c r="AF128" s="1054" t="s">
        <v>122</v>
      </c>
      <c r="AG128" s="1052"/>
      <c r="AH128" s="1052"/>
      <c r="AI128" s="1052"/>
      <c r="AJ128" s="1053"/>
      <c r="AK128" s="1054" t="s">
        <v>122</v>
      </c>
      <c r="AL128" s="1052"/>
      <c r="AM128" s="1052"/>
      <c r="AN128" s="1052"/>
      <c r="AO128" s="1053"/>
      <c r="AP128" s="1055"/>
      <c r="AQ128" s="1056"/>
      <c r="AR128" s="1056"/>
      <c r="AS128" s="1056"/>
      <c r="AT128" s="1057"/>
      <c r="AU128" s="232"/>
      <c r="AV128" s="232"/>
      <c r="AW128" s="232"/>
      <c r="AX128" s="896" t="s">
        <v>464</v>
      </c>
      <c r="AY128" s="897"/>
      <c r="AZ128" s="897"/>
      <c r="BA128" s="897"/>
      <c r="BB128" s="897"/>
      <c r="BC128" s="897"/>
      <c r="BD128" s="897"/>
      <c r="BE128" s="898"/>
      <c r="BF128" s="1058" t="s">
        <v>122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465</v>
      </c>
      <c r="CQ128" s="740"/>
      <c r="CR128" s="740"/>
      <c r="CS128" s="740"/>
      <c r="CT128" s="740"/>
      <c r="CU128" s="740"/>
      <c r="CV128" s="740"/>
      <c r="CW128" s="740"/>
      <c r="CX128" s="740"/>
      <c r="CY128" s="740"/>
      <c r="CZ128" s="740"/>
      <c r="DA128" s="740"/>
      <c r="DB128" s="740"/>
      <c r="DC128" s="740"/>
      <c r="DD128" s="740"/>
      <c r="DE128" s="740"/>
      <c r="DF128" s="1042"/>
      <c r="DG128" s="1043" t="s">
        <v>122</v>
      </c>
      <c r="DH128" s="1044"/>
      <c r="DI128" s="1044"/>
      <c r="DJ128" s="1044"/>
      <c r="DK128" s="1044"/>
      <c r="DL128" s="1044" t="s">
        <v>122</v>
      </c>
      <c r="DM128" s="1044"/>
      <c r="DN128" s="1044"/>
      <c r="DO128" s="1044"/>
      <c r="DP128" s="1044"/>
      <c r="DQ128" s="1044" t="s">
        <v>122</v>
      </c>
      <c r="DR128" s="1044"/>
      <c r="DS128" s="1044"/>
      <c r="DT128" s="1044"/>
      <c r="DU128" s="1044"/>
      <c r="DV128" s="1045" t="s">
        <v>122</v>
      </c>
      <c r="DW128" s="1045"/>
      <c r="DX128" s="1045"/>
      <c r="DY128" s="1045"/>
      <c r="DZ128" s="1046"/>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4156167</v>
      </c>
      <c r="AB129" s="959"/>
      <c r="AC129" s="959"/>
      <c r="AD129" s="959"/>
      <c r="AE129" s="960"/>
      <c r="AF129" s="961">
        <v>4095916</v>
      </c>
      <c r="AG129" s="959"/>
      <c r="AH129" s="959"/>
      <c r="AI129" s="959"/>
      <c r="AJ129" s="960"/>
      <c r="AK129" s="961">
        <v>4107759</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593321</v>
      </c>
      <c r="AB130" s="959"/>
      <c r="AC130" s="959"/>
      <c r="AD130" s="959"/>
      <c r="AE130" s="960"/>
      <c r="AF130" s="961">
        <v>591851</v>
      </c>
      <c r="AG130" s="959"/>
      <c r="AH130" s="959"/>
      <c r="AI130" s="959"/>
      <c r="AJ130" s="960"/>
      <c r="AK130" s="961">
        <v>567165</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5.5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3562846</v>
      </c>
      <c r="AB131" s="986"/>
      <c r="AC131" s="986"/>
      <c r="AD131" s="986"/>
      <c r="AE131" s="987"/>
      <c r="AF131" s="985">
        <v>3504065</v>
      </c>
      <c r="AG131" s="986"/>
      <c r="AH131" s="986"/>
      <c r="AI131" s="986"/>
      <c r="AJ131" s="987"/>
      <c r="AK131" s="985">
        <v>3540594</v>
      </c>
      <c r="AL131" s="986"/>
      <c r="AM131" s="986"/>
      <c r="AN131" s="986"/>
      <c r="AO131" s="987"/>
      <c r="AP131" s="1110"/>
      <c r="AQ131" s="1111"/>
      <c r="AR131" s="1111"/>
      <c r="AS131" s="1111"/>
      <c r="AT131" s="1112"/>
      <c r="AU131" s="233"/>
      <c r="AV131" s="233"/>
      <c r="AW131" s="233"/>
      <c r="AX131" s="1083" t="s">
        <v>472</v>
      </c>
      <c r="AY131" s="740"/>
      <c r="AZ131" s="740"/>
      <c r="BA131" s="740"/>
      <c r="BB131" s="740"/>
      <c r="BC131" s="740"/>
      <c r="BD131" s="740"/>
      <c r="BE131" s="1042"/>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4.7676211659999996</v>
      </c>
      <c r="AB132" s="1097"/>
      <c r="AC132" s="1097"/>
      <c r="AD132" s="1097"/>
      <c r="AE132" s="1098"/>
      <c r="AF132" s="1099">
        <v>5.5981552849999998</v>
      </c>
      <c r="AG132" s="1097"/>
      <c r="AH132" s="1097"/>
      <c r="AI132" s="1097"/>
      <c r="AJ132" s="1098"/>
      <c r="AK132" s="1099">
        <v>6.1632031239999998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4.5</v>
      </c>
      <c r="AB133" s="1080"/>
      <c r="AC133" s="1080"/>
      <c r="AD133" s="1080"/>
      <c r="AE133" s="1081"/>
      <c r="AF133" s="1079">
        <v>4.9000000000000004</v>
      </c>
      <c r="AG133" s="1080"/>
      <c r="AH133" s="1080"/>
      <c r="AI133" s="1080"/>
      <c r="AJ133" s="1081"/>
      <c r="AK133" s="1079">
        <v>5.5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JvBE86skDPbI1FhE6r74oTGQD5KtIjtZN9pVkpf91O4dWV5i5BmwrEh1WWEB8WaFJUlxwsw/VckuH7EG8QlAg==" saltValue="8nVs0r8ri+HS25IMfjZZ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sqref="A1:XFD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3+sXDINzSDAqJKJl0imuk9Vb/qVaFxE9qdOttHmslKpvxgjmT2r1ZQ1kd1t1HNphfwm0ypilScvs5kd4AYjOQ==" saltValue="1TQGrzgBGwqiqi/qI499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cleqZlmj4k0y88BSU9a1uaV0cyi4bGWtRw1gsgutujNaZgsRkQt/em9SNGOiZadHF+g895pDHC0xOesmqm9pQ==" saltValue="3hu3IsO3BzAUHEinhIIT2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sqref="A1:XFD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1123857</v>
      </c>
      <c r="AP9" s="281">
        <v>107918</v>
      </c>
      <c r="AQ9" s="282">
        <v>109056</v>
      </c>
      <c r="AR9" s="283">
        <v>-1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224263</v>
      </c>
      <c r="AP10" s="284">
        <v>21535</v>
      </c>
      <c r="AQ10" s="285">
        <v>18467</v>
      </c>
      <c r="AR10" s="286">
        <v>16.600000000000001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165</v>
      </c>
      <c r="AP11" s="284">
        <v>16</v>
      </c>
      <c r="AQ11" s="285">
        <v>875</v>
      </c>
      <c r="AR11" s="286">
        <v>-98.2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50822</v>
      </c>
      <c r="AP13" s="284">
        <v>4880</v>
      </c>
      <c r="AQ13" s="285">
        <v>4658</v>
      </c>
      <c r="AR13" s="286">
        <v>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14917</v>
      </c>
      <c r="AP14" s="284">
        <v>1432</v>
      </c>
      <c r="AQ14" s="285">
        <v>1950</v>
      </c>
      <c r="AR14" s="286">
        <v>-26.6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-76898</v>
      </c>
      <c r="AP15" s="284">
        <v>-7384</v>
      </c>
      <c r="AQ15" s="285">
        <v>-7086</v>
      </c>
      <c r="AR15" s="286">
        <v>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1337126</v>
      </c>
      <c r="AP16" s="284">
        <v>128397</v>
      </c>
      <c r="AQ16" s="285">
        <v>127919</v>
      </c>
      <c r="AR16" s="286">
        <v>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10.47</v>
      </c>
      <c r="AP21" s="298">
        <v>10.82</v>
      </c>
      <c r="AQ21" s="299">
        <v>-0.35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96</v>
      </c>
      <c r="AP22" s="303">
        <v>96.9</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713943</v>
      </c>
      <c r="AP32" s="312">
        <v>68556</v>
      </c>
      <c r="AQ32" s="313">
        <v>61308</v>
      </c>
      <c r="AR32" s="314">
        <v>11.8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48704</v>
      </c>
      <c r="AP35" s="312">
        <v>4677</v>
      </c>
      <c r="AQ35" s="313">
        <v>22520</v>
      </c>
      <c r="AR35" s="314">
        <v>-79.2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22732</v>
      </c>
      <c r="AP36" s="312">
        <v>2183</v>
      </c>
      <c r="AQ36" s="313">
        <v>5045</v>
      </c>
      <c r="AR36" s="314">
        <v>-56.7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488</v>
      </c>
      <c r="AP37" s="312" t="s">
        <v>488</v>
      </c>
      <c r="AQ37" s="313">
        <v>526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11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t="s">
        <v>488</v>
      </c>
      <c r="AP39" s="312" t="s">
        <v>488</v>
      </c>
      <c r="AQ39" s="313">
        <v>-1559</v>
      </c>
      <c r="AR39" s="314" t="s">
        <v>488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-567165</v>
      </c>
      <c r="AP40" s="312">
        <v>-54462</v>
      </c>
      <c r="AQ40" s="313">
        <v>-58872</v>
      </c>
      <c r="AR40" s="314">
        <v>-7.5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218214</v>
      </c>
      <c r="AP41" s="312">
        <v>20954</v>
      </c>
      <c r="AQ41" s="313">
        <v>28979</v>
      </c>
      <c r="AR41" s="314">
        <v>-27.7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308132</v>
      </c>
      <c r="AN51" s="334">
        <v>27837</v>
      </c>
      <c r="AO51" s="335">
        <v>-55.2</v>
      </c>
      <c r="AP51" s="336">
        <v>93492</v>
      </c>
      <c r="AQ51" s="337">
        <v>-13.6</v>
      </c>
      <c r="AR51" s="338">
        <v>-41.6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142225</v>
      </c>
      <c r="AN52" s="342">
        <v>12849</v>
      </c>
      <c r="AO52" s="343">
        <v>-60.9</v>
      </c>
      <c r="AP52" s="344">
        <v>53316</v>
      </c>
      <c r="AQ52" s="345">
        <v>6</v>
      </c>
      <c r="AR52" s="346">
        <v>-66.900000000000006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431508</v>
      </c>
      <c r="AN53" s="334">
        <v>39592</v>
      </c>
      <c r="AO53" s="335">
        <v>42.2</v>
      </c>
      <c r="AP53" s="336">
        <v>94796</v>
      </c>
      <c r="AQ53" s="337">
        <v>1.4</v>
      </c>
      <c r="AR53" s="338">
        <v>40.799999999999997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264001</v>
      </c>
      <c r="AN54" s="342">
        <v>24222</v>
      </c>
      <c r="AO54" s="343">
        <v>88.5</v>
      </c>
      <c r="AP54" s="344">
        <v>55781</v>
      </c>
      <c r="AQ54" s="345">
        <v>4.5999999999999996</v>
      </c>
      <c r="AR54" s="346">
        <v>83.9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415510</v>
      </c>
      <c r="AN55" s="334">
        <v>38620</v>
      </c>
      <c r="AO55" s="335">
        <v>-2.5</v>
      </c>
      <c r="AP55" s="336">
        <v>85942</v>
      </c>
      <c r="AQ55" s="337">
        <v>-9.3000000000000007</v>
      </c>
      <c r="AR55" s="338">
        <v>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254414</v>
      </c>
      <c r="AN56" s="342">
        <v>23647</v>
      </c>
      <c r="AO56" s="343">
        <v>-2.4</v>
      </c>
      <c r="AP56" s="344">
        <v>48630</v>
      </c>
      <c r="AQ56" s="345">
        <v>-12.8</v>
      </c>
      <c r="AR56" s="346">
        <v>10.4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222213</v>
      </c>
      <c r="AN57" s="334">
        <v>20985</v>
      </c>
      <c r="AO57" s="335">
        <v>-45.7</v>
      </c>
      <c r="AP57" s="336">
        <v>95007</v>
      </c>
      <c r="AQ57" s="337">
        <v>10.5</v>
      </c>
      <c r="AR57" s="338">
        <v>-56.2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144784</v>
      </c>
      <c r="AN58" s="342">
        <v>13673</v>
      </c>
      <c r="AO58" s="343">
        <v>-42.2</v>
      </c>
      <c r="AP58" s="344">
        <v>48509</v>
      </c>
      <c r="AQ58" s="345">
        <v>-0.2</v>
      </c>
      <c r="AR58" s="346">
        <v>-42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560282</v>
      </c>
      <c r="AN59" s="334">
        <v>53801</v>
      </c>
      <c r="AO59" s="335">
        <v>156.4</v>
      </c>
      <c r="AP59" s="336">
        <v>98176</v>
      </c>
      <c r="AQ59" s="337">
        <v>3.3</v>
      </c>
      <c r="AR59" s="338">
        <v>153.1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525974</v>
      </c>
      <c r="AN60" s="342">
        <v>50506</v>
      </c>
      <c r="AO60" s="343">
        <v>269.39999999999998</v>
      </c>
      <c r="AP60" s="344">
        <v>58489</v>
      </c>
      <c r="AQ60" s="345">
        <v>20.6</v>
      </c>
      <c r="AR60" s="346">
        <v>248.8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387529</v>
      </c>
      <c r="AN61" s="349">
        <v>36167</v>
      </c>
      <c r="AO61" s="350">
        <v>19</v>
      </c>
      <c r="AP61" s="351">
        <v>93483</v>
      </c>
      <c r="AQ61" s="352">
        <v>-1.5</v>
      </c>
      <c r="AR61" s="338">
        <v>20.5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266280</v>
      </c>
      <c r="AN62" s="342">
        <v>24979</v>
      </c>
      <c r="AO62" s="343">
        <v>50.5</v>
      </c>
      <c r="AP62" s="344">
        <v>52945</v>
      </c>
      <c r="AQ62" s="345">
        <v>3.6</v>
      </c>
      <c r="AR62" s="346">
        <v>46.9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MTSQ/T4ue1IfbQV/Zm/yqMwqz+vrKvssbJr+8HO8k1EjpwfLKpNnUDd5IErK6AUU8YEEmudjb1VKSA5uBVq8Q==" saltValue="pGIjOPtpT1MkYBpdPqM/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sqref="A1:XFD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198vh4W5hN1wXanlTsBYs7evkCbeBiYlhe9t/jkH9R3Br2DbiXRA+RT12XkomkL4iuhoUjA5QqepWy8plsCjOw==" saltValue="33vIpEHWlDXQt2S55US4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1" zoomScaleNormal="100" zoomScaleSheetLayoutView="55" workbookViewId="0">
      <selection activeCell="C1" sqref="A1:XFD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eT5cqMvbd8yQdHzZTe0ip0eQvebUwIeh7IC5DLop0RPs85zLMPvvWsRKbN0WnlzyNlXT6JqsuPfwpE1hauSklQ==" saltValue="/jdlymPsxogo176Biihd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4"/>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21.42</v>
      </c>
      <c r="G47" s="12">
        <v>22.59</v>
      </c>
      <c r="H47" s="12">
        <v>23.14</v>
      </c>
      <c r="I47" s="12">
        <v>24.07</v>
      </c>
      <c r="J47" s="13">
        <v>26.47</v>
      </c>
    </row>
    <row r="48" spans="2:10" ht="57.75" customHeight="1" x14ac:dyDescent="0.15">
      <c r="B48" s="14"/>
      <c r="C48" s="1141" t="s">
        <v>4</v>
      </c>
      <c r="D48" s="1141"/>
      <c r="E48" s="1142"/>
      <c r="F48" s="15">
        <v>4.21</v>
      </c>
      <c r="G48" s="16">
        <v>5.37</v>
      </c>
      <c r="H48" s="16">
        <v>7.96</v>
      </c>
      <c r="I48" s="16">
        <v>6.45</v>
      </c>
      <c r="J48" s="17">
        <v>8.08</v>
      </c>
    </row>
    <row r="49" spans="2:10" ht="57.75" customHeight="1" thickBot="1" x14ac:dyDescent="0.2">
      <c r="B49" s="18"/>
      <c r="C49" s="1143" t="s">
        <v>5</v>
      </c>
      <c r="D49" s="1143"/>
      <c r="E49" s="1144"/>
      <c r="F49" s="19">
        <v>3.26</v>
      </c>
      <c r="G49" s="20">
        <v>3.38</v>
      </c>
      <c r="H49" s="20">
        <v>4.72</v>
      </c>
      <c r="I49" s="20" t="s">
        <v>531</v>
      </c>
      <c r="J49" s="21">
        <v>4.12</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sheetData>
  <sheetProtection algorithmName="SHA-512" hashValue="xB0eDM5wUQypOLyrrtYpTpRnmF9hBY9l3yp0hXQ1+0AA198T2YGbC4DjUZR9KMRFkIcnXqhTg7PhV8yunfx1wA==" saltValue="+TI5mbOmoGtqBYrnqSRa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election sqref="A1:XFD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4.51</v>
      </c>
      <c r="G34" s="33">
        <v>5.36</v>
      </c>
      <c r="H34" s="33">
        <v>7.96</v>
      </c>
      <c r="I34" s="33">
        <v>6.45</v>
      </c>
      <c r="J34" s="34">
        <v>8.07</v>
      </c>
      <c r="K34" s="22"/>
      <c r="L34" s="22"/>
      <c r="M34" s="22"/>
      <c r="N34" s="22"/>
      <c r="O34" s="22"/>
      <c r="P34" s="22"/>
    </row>
    <row r="35" spans="1:16" ht="39" customHeight="1" x14ac:dyDescent="0.15">
      <c r="A35" s="22"/>
      <c r="B35" s="35"/>
      <c r="C35" s="1145" t="s">
        <v>533</v>
      </c>
      <c r="D35" s="1146"/>
      <c r="E35" s="1147"/>
      <c r="F35" s="36">
        <v>9.09</v>
      </c>
      <c r="G35" s="37">
        <v>7.8</v>
      </c>
      <c r="H35" s="37">
        <v>4.76</v>
      </c>
      <c r="I35" s="37">
        <v>4.37</v>
      </c>
      <c r="J35" s="38">
        <v>5.44</v>
      </c>
      <c r="K35" s="22"/>
      <c r="L35" s="22"/>
      <c r="M35" s="22"/>
      <c r="N35" s="22"/>
      <c r="O35" s="22"/>
      <c r="P35" s="22"/>
    </row>
    <row r="36" spans="1:16" ht="39" customHeight="1" x14ac:dyDescent="0.15">
      <c r="A36" s="22"/>
      <c r="B36" s="35"/>
      <c r="C36" s="1145" t="s">
        <v>534</v>
      </c>
      <c r="D36" s="1146"/>
      <c r="E36" s="1147"/>
      <c r="F36" s="36">
        <v>1.46</v>
      </c>
      <c r="G36" s="37">
        <v>0.77</v>
      </c>
      <c r="H36" s="37">
        <v>0.88</v>
      </c>
      <c r="I36" s="37">
        <v>1.35</v>
      </c>
      <c r="J36" s="38">
        <v>1.05</v>
      </c>
      <c r="K36" s="22"/>
      <c r="L36" s="22"/>
      <c r="M36" s="22"/>
      <c r="N36" s="22"/>
      <c r="O36" s="22"/>
      <c r="P36" s="22"/>
    </row>
    <row r="37" spans="1:16" ht="39" customHeight="1" x14ac:dyDescent="0.15">
      <c r="A37" s="22"/>
      <c r="B37" s="35"/>
      <c r="C37" s="1145" t="s">
        <v>535</v>
      </c>
      <c r="D37" s="1146"/>
      <c r="E37" s="1147"/>
      <c r="F37" s="36">
        <v>1.29</v>
      </c>
      <c r="G37" s="37">
        <v>1.59</v>
      </c>
      <c r="H37" s="37">
        <v>2.65</v>
      </c>
      <c r="I37" s="37">
        <v>0.91</v>
      </c>
      <c r="J37" s="38">
        <v>0.55000000000000004</v>
      </c>
      <c r="K37" s="22"/>
      <c r="L37" s="22"/>
      <c r="M37" s="22"/>
      <c r="N37" s="22"/>
      <c r="O37" s="22"/>
      <c r="P37" s="22"/>
    </row>
    <row r="38" spans="1:16" ht="39" customHeight="1" x14ac:dyDescent="0.15">
      <c r="A38" s="22"/>
      <c r="B38" s="35"/>
      <c r="C38" s="1145" t="s">
        <v>536</v>
      </c>
      <c r="D38" s="1146"/>
      <c r="E38" s="1147"/>
      <c r="F38" s="36">
        <v>7.0000000000000007E-2</v>
      </c>
      <c r="G38" s="37">
        <v>0.04</v>
      </c>
      <c r="H38" s="37">
        <v>0.05</v>
      </c>
      <c r="I38" s="37">
        <v>7.0000000000000007E-2</v>
      </c>
      <c r="J38" s="38">
        <v>0.47</v>
      </c>
      <c r="K38" s="22"/>
      <c r="L38" s="22"/>
      <c r="M38" s="22"/>
      <c r="N38" s="22"/>
      <c r="O38" s="22"/>
      <c r="P38" s="22"/>
    </row>
    <row r="39" spans="1:16" ht="39" customHeight="1" x14ac:dyDescent="0.15">
      <c r="A39" s="22"/>
      <c r="B39" s="35"/>
      <c r="C39" s="1145" t="s">
        <v>537</v>
      </c>
      <c r="D39" s="1146"/>
      <c r="E39" s="1147"/>
      <c r="F39" s="36">
        <v>0.04</v>
      </c>
      <c r="G39" s="37">
        <v>0.05</v>
      </c>
      <c r="H39" s="37">
        <v>0.04</v>
      </c>
      <c r="I39" s="37">
        <v>0.04</v>
      </c>
      <c r="J39" s="38">
        <v>0.05</v>
      </c>
      <c r="K39" s="22"/>
      <c r="L39" s="22"/>
      <c r="M39" s="22"/>
      <c r="N39" s="22"/>
      <c r="O39" s="22"/>
      <c r="P39" s="22"/>
    </row>
    <row r="40" spans="1:16" ht="39" customHeight="1" x14ac:dyDescent="0.15">
      <c r="A40" s="22"/>
      <c r="B40" s="35"/>
      <c r="C40" s="1145" t="s">
        <v>538</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540</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Si39HBFzaTcgSfhpEJ/ZK/lBpQVno8KEW7oKqC9mtQ6LJULi99K/378QWRKqQdCcOrMI8rGi2sR2F92aJmXxw==" saltValue="W2ex00gHQ7Q2/6hmuIXg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658</v>
      </c>
      <c r="L45" s="60">
        <v>682</v>
      </c>
      <c r="M45" s="60">
        <v>712</v>
      </c>
      <c r="N45" s="60">
        <v>734</v>
      </c>
      <c r="O45" s="61">
        <v>714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30</v>
      </c>
      <c r="L48" s="64">
        <v>31</v>
      </c>
      <c r="M48" s="64">
        <v>31</v>
      </c>
      <c r="N48" s="64">
        <v>33</v>
      </c>
      <c r="O48" s="65">
        <v>49</v>
      </c>
      <c r="P48" s="48"/>
      <c r="Q48" s="48"/>
      <c r="R48" s="48"/>
      <c r="S48" s="48"/>
      <c r="T48" s="48"/>
      <c r="U48" s="48"/>
    </row>
    <row r="49" spans="1:21" ht="30.75" customHeight="1" x14ac:dyDescent="0.15">
      <c r="A49" s="48"/>
      <c r="B49" s="1155"/>
      <c r="C49" s="1156"/>
      <c r="D49" s="62"/>
      <c r="E49" s="1161" t="s">
        <v>14</v>
      </c>
      <c r="F49" s="1161"/>
      <c r="G49" s="1161"/>
      <c r="H49" s="1161"/>
      <c r="I49" s="1161"/>
      <c r="J49" s="1162"/>
      <c r="K49" s="63">
        <v>15</v>
      </c>
      <c r="L49" s="64">
        <v>13</v>
      </c>
      <c r="M49" s="64">
        <v>20</v>
      </c>
      <c r="N49" s="64">
        <v>21</v>
      </c>
      <c r="O49" s="65">
        <v>23</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565</v>
      </c>
      <c r="L52" s="64">
        <v>578</v>
      </c>
      <c r="M52" s="64">
        <v>593</v>
      </c>
      <c r="N52" s="64">
        <v>592</v>
      </c>
      <c r="O52" s="65">
        <v>567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139</v>
      </c>
      <c r="L53" s="69">
        <v>149</v>
      </c>
      <c r="M53" s="69">
        <v>170</v>
      </c>
      <c r="N53" s="69">
        <v>196</v>
      </c>
      <c r="O53" s="70">
        <v>219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Xv4/4xYMB3SYZWAPZozGwF3xtzu+uLmTX4QZy1tjDjDdzzwl3bc95tg7nU+HgVZIxOVFJEOVz+MUYGU2KYdWg==" saltValue="hZHDMjfs7UUoJRlHBb3k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sqref="A1:XFD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7749</v>
      </c>
      <c r="J41" s="356">
        <v>7487</v>
      </c>
      <c r="K41" s="356">
        <v>7091</v>
      </c>
      <c r="L41" s="356">
        <v>6521</v>
      </c>
      <c r="M41" s="357">
        <v>6245</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382</v>
      </c>
      <c r="J43" s="359">
        <v>367</v>
      </c>
      <c r="K43" s="359">
        <v>362</v>
      </c>
      <c r="L43" s="359">
        <v>349</v>
      </c>
      <c r="M43" s="360">
        <v>385</v>
      </c>
    </row>
    <row r="44" spans="2:13" ht="27.75" customHeight="1" x14ac:dyDescent="0.15">
      <c r="B44" s="1186"/>
      <c r="C44" s="1187"/>
      <c r="D44" s="106"/>
      <c r="E44" s="1192" t="s">
        <v>34</v>
      </c>
      <c r="F44" s="1192"/>
      <c r="G44" s="1192"/>
      <c r="H44" s="1193"/>
      <c r="I44" s="358">
        <v>149</v>
      </c>
      <c r="J44" s="359">
        <v>208</v>
      </c>
      <c r="K44" s="359">
        <v>197</v>
      </c>
      <c r="L44" s="359">
        <v>187</v>
      </c>
      <c r="M44" s="360">
        <v>212</v>
      </c>
    </row>
    <row r="45" spans="2:13" ht="27.75" customHeight="1" x14ac:dyDescent="0.15">
      <c r="B45" s="1186"/>
      <c r="C45" s="1187"/>
      <c r="D45" s="106"/>
      <c r="E45" s="1192" t="s">
        <v>35</v>
      </c>
      <c r="F45" s="1192"/>
      <c r="G45" s="1192"/>
      <c r="H45" s="1193"/>
      <c r="I45" s="358">
        <v>1410</v>
      </c>
      <c r="J45" s="359">
        <v>1401</v>
      </c>
      <c r="K45" s="359">
        <v>1406</v>
      </c>
      <c r="L45" s="359">
        <v>1386</v>
      </c>
      <c r="M45" s="360">
        <v>1359</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1997</v>
      </c>
      <c r="J50" s="359">
        <v>2267</v>
      </c>
      <c r="K50" s="359">
        <v>2656</v>
      </c>
      <c r="L50" s="359">
        <v>2972</v>
      </c>
      <c r="M50" s="360">
        <v>3098</v>
      </c>
    </row>
    <row r="51" spans="2:13" ht="27.75" customHeight="1" x14ac:dyDescent="0.15">
      <c r="B51" s="1186"/>
      <c r="C51" s="1187"/>
      <c r="D51" s="106"/>
      <c r="E51" s="1192" t="s">
        <v>42</v>
      </c>
      <c r="F51" s="1192"/>
      <c r="G51" s="1192"/>
      <c r="H51" s="1193"/>
      <c r="I51" s="358" t="s">
        <v>488</v>
      </c>
      <c r="J51" s="359" t="s">
        <v>488</v>
      </c>
      <c r="K51" s="359" t="s">
        <v>488</v>
      </c>
      <c r="L51" s="359" t="s">
        <v>488</v>
      </c>
      <c r="M51" s="360" t="s">
        <v>488</v>
      </c>
    </row>
    <row r="52" spans="2:13" ht="27.75" customHeight="1" x14ac:dyDescent="0.15">
      <c r="B52" s="1188"/>
      <c r="C52" s="1189"/>
      <c r="D52" s="106"/>
      <c r="E52" s="1192" t="s">
        <v>43</v>
      </c>
      <c r="F52" s="1192"/>
      <c r="G52" s="1192"/>
      <c r="H52" s="1193"/>
      <c r="I52" s="358">
        <v>6637</v>
      </c>
      <c r="J52" s="359">
        <v>6338</v>
      </c>
      <c r="K52" s="359">
        <v>6189</v>
      </c>
      <c r="L52" s="359">
        <v>5500</v>
      </c>
      <c r="M52" s="360">
        <v>5926</v>
      </c>
    </row>
    <row r="53" spans="2:13" ht="27.75" customHeight="1" thickBot="1" x14ac:dyDescent="0.2">
      <c r="B53" s="1199" t="s">
        <v>19</v>
      </c>
      <c r="C53" s="1200"/>
      <c r="D53" s="110"/>
      <c r="E53" s="1201" t="s">
        <v>44</v>
      </c>
      <c r="F53" s="1201"/>
      <c r="G53" s="1201"/>
      <c r="H53" s="1202"/>
      <c r="I53" s="361">
        <v>1055</v>
      </c>
      <c r="J53" s="362">
        <v>859</v>
      </c>
      <c r="K53" s="362">
        <v>211</v>
      </c>
      <c r="L53" s="362">
        <v>-29</v>
      </c>
      <c r="M53" s="363">
        <v>-823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tleanNQJolxUsojxGi8sZLEzijHwL/SadsLb3mPycuCF6AOX4xk2ba7W5uFOEdtze3g9MaNXOhOwcR5WKqBVg==" saltValue="zNZGr5nAb/HIZ0wwFfv/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962</v>
      </c>
      <c r="G55" s="122">
        <v>986</v>
      </c>
      <c r="H55" s="123">
        <v>1087</v>
      </c>
    </row>
    <row r="56" spans="2:8" ht="52.5" customHeight="1" x14ac:dyDescent="0.15">
      <c r="B56" s="124"/>
      <c r="C56" s="1213" t="s">
        <v>47</v>
      </c>
      <c r="D56" s="1213"/>
      <c r="E56" s="1214"/>
      <c r="F56" s="125">
        <v>260</v>
      </c>
      <c r="G56" s="125">
        <v>171</v>
      </c>
      <c r="H56" s="126">
        <v>122</v>
      </c>
    </row>
    <row r="57" spans="2:8" ht="53.25" customHeight="1" x14ac:dyDescent="0.15">
      <c r="B57" s="124"/>
      <c r="C57" s="1215" t="s">
        <v>48</v>
      </c>
      <c r="D57" s="1215"/>
      <c r="E57" s="1216"/>
      <c r="F57" s="127">
        <v>2060</v>
      </c>
      <c r="G57" s="127">
        <v>2319</v>
      </c>
      <c r="H57" s="128">
        <v>2403</v>
      </c>
    </row>
    <row r="58" spans="2:8" ht="45.75" customHeight="1" x14ac:dyDescent="0.15">
      <c r="B58" s="129"/>
      <c r="C58" s="1203" t="s">
        <v>559</v>
      </c>
      <c r="D58" s="1204"/>
      <c r="E58" s="1205"/>
      <c r="F58" s="130">
        <v>771</v>
      </c>
      <c r="G58" s="130">
        <v>1041</v>
      </c>
      <c r="H58" s="131">
        <v>1119</v>
      </c>
    </row>
    <row r="59" spans="2:8" ht="45.75" customHeight="1" x14ac:dyDescent="0.15">
      <c r="B59" s="129"/>
      <c r="C59" s="1203" t="s">
        <v>560</v>
      </c>
      <c r="D59" s="1204"/>
      <c r="E59" s="1205"/>
      <c r="F59" s="130">
        <v>1068</v>
      </c>
      <c r="G59" s="130">
        <v>1048</v>
      </c>
      <c r="H59" s="131">
        <v>1037</v>
      </c>
    </row>
    <row r="60" spans="2:8" ht="45.75" customHeight="1" x14ac:dyDescent="0.15">
      <c r="B60" s="129"/>
      <c r="C60" s="1203" t="s">
        <v>561</v>
      </c>
      <c r="D60" s="1204"/>
      <c r="E60" s="1205"/>
      <c r="F60" s="130">
        <v>67</v>
      </c>
      <c r="G60" s="130">
        <v>72</v>
      </c>
      <c r="H60" s="131">
        <v>89</v>
      </c>
    </row>
    <row r="61" spans="2:8" ht="45.75" customHeight="1" x14ac:dyDescent="0.15">
      <c r="B61" s="129"/>
      <c r="C61" s="1203" t="s">
        <v>562</v>
      </c>
      <c r="D61" s="1204"/>
      <c r="E61" s="1205"/>
      <c r="F61" s="130">
        <v>50</v>
      </c>
      <c r="G61" s="130">
        <v>50</v>
      </c>
      <c r="H61" s="131">
        <v>50</v>
      </c>
    </row>
    <row r="62" spans="2:8" ht="45.75" customHeight="1" thickBot="1" x14ac:dyDescent="0.2">
      <c r="B62" s="132"/>
      <c r="C62" s="1206" t="s">
        <v>563</v>
      </c>
      <c r="D62" s="1207"/>
      <c r="E62" s="1208"/>
      <c r="F62" s="133">
        <v>33</v>
      </c>
      <c r="G62" s="133">
        <v>40</v>
      </c>
      <c r="H62" s="134">
        <v>43</v>
      </c>
    </row>
    <row r="63" spans="2:8" ht="52.5" customHeight="1" thickBot="1" x14ac:dyDescent="0.2">
      <c r="B63" s="135"/>
      <c r="C63" s="1209" t="s">
        <v>49</v>
      </c>
      <c r="D63" s="1209"/>
      <c r="E63" s="1210"/>
      <c r="F63" s="136">
        <v>3281</v>
      </c>
      <c r="G63" s="136">
        <v>3475</v>
      </c>
      <c r="H63" s="137">
        <v>3613</v>
      </c>
    </row>
    <row r="64" spans="2:8" x14ac:dyDescent="0.15"/>
  </sheetData>
  <sheetProtection algorithmName="SHA-512" hashValue="3VbYWQaEYjo3G7pbXLsQq4m1JfXpNZP2wDpsQ8z7PQ/YP3b9+jPDHYsQlrbltHSiz5FXD17CM0Yb3Q/0HJXNMA==" saltValue="V2q/v9yy7S8D8kUCYfVz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27837</v>
      </c>
      <c r="E3" s="156"/>
      <c r="F3" s="157">
        <v>93492</v>
      </c>
      <c r="G3" s="158"/>
      <c r="H3" s="159"/>
    </row>
    <row r="4" spans="1:8" x14ac:dyDescent="0.15">
      <c r="A4" s="160"/>
      <c r="B4" s="161"/>
      <c r="C4" s="162"/>
      <c r="D4" s="163">
        <v>12849</v>
      </c>
      <c r="E4" s="164"/>
      <c r="F4" s="165">
        <v>53316</v>
      </c>
      <c r="G4" s="166"/>
      <c r="H4" s="167"/>
    </row>
    <row r="5" spans="1:8" x14ac:dyDescent="0.15">
      <c r="A5" s="148" t="s">
        <v>520</v>
      </c>
      <c r="B5" s="153"/>
      <c r="C5" s="154"/>
      <c r="D5" s="155">
        <v>39592</v>
      </c>
      <c r="E5" s="156"/>
      <c r="F5" s="157">
        <v>94796</v>
      </c>
      <c r="G5" s="158"/>
      <c r="H5" s="159"/>
    </row>
    <row r="6" spans="1:8" x14ac:dyDescent="0.15">
      <c r="A6" s="160"/>
      <c r="B6" s="161"/>
      <c r="C6" s="162"/>
      <c r="D6" s="163">
        <v>24222</v>
      </c>
      <c r="E6" s="164"/>
      <c r="F6" s="165">
        <v>55781</v>
      </c>
      <c r="G6" s="166"/>
      <c r="H6" s="167"/>
    </row>
    <row r="7" spans="1:8" x14ac:dyDescent="0.15">
      <c r="A7" s="148" t="s">
        <v>521</v>
      </c>
      <c r="B7" s="153"/>
      <c r="C7" s="154"/>
      <c r="D7" s="155">
        <v>38620</v>
      </c>
      <c r="E7" s="156"/>
      <c r="F7" s="157">
        <v>85942</v>
      </c>
      <c r="G7" s="158"/>
      <c r="H7" s="159"/>
    </row>
    <row r="8" spans="1:8" x14ac:dyDescent="0.15">
      <c r="A8" s="160"/>
      <c r="B8" s="161"/>
      <c r="C8" s="162"/>
      <c r="D8" s="163">
        <v>23647</v>
      </c>
      <c r="E8" s="164"/>
      <c r="F8" s="165">
        <v>48630</v>
      </c>
      <c r="G8" s="166"/>
      <c r="H8" s="167"/>
    </row>
    <row r="9" spans="1:8" x14ac:dyDescent="0.15">
      <c r="A9" s="148" t="s">
        <v>522</v>
      </c>
      <c r="B9" s="153"/>
      <c r="C9" s="154"/>
      <c r="D9" s="155">
        <v>20985</v>
      </c>
      <c r="E9" s="156"/>
      <c r="F9" s="157">
        <v>95007</v>
      </c>
      <c r="G9" s="158"/>
      <c r="H9" s="159"/>
    </row>
    <row r="10" spans="1:8" x14ac:dyDescent="0.15">
      <c r="A10" s="160"/>
      <c r="B10" s="161"/>
      <c r="C10" s="162"/>
      <c r="D10" s="163">
        <v>13673</v>
      </c>
      <c r="E10" s="164"/>
      <c r="F10" s="165">
        <v>48509</v>
      </c>
      <c r="G10" s="166"/>
      <c r="H10" s="167"/>
    </row>
    <row r="11" spans="1:8" x14ac:dyDescent="0.15">
      <c r="A11" s="148" t="s">
        <v>523</v>
      </c>
      <c r="B11" s="153"/>
      <c r="C11" s="154"/>
      <c r="D11" s="155">
        <v>53801</v>
      </c>
      <c r="E11" s="156"/>
      <c r="F11" s="157">
        <v>98176</v>
      </c>
      <c r="G11" s="158"/>
      <c r="H11" s="159"/>
    </row>
    <row r="12" spans="1:8" x14ac:dyDescent="0.15">
      <c r="A12" s="160"/>
      <c r="B12" s="161"/>
      <c r="C12" s="168"/>
      <c r="D12" s="163">
        <v>50506</v>
      </c>
      <c r="E12" s="164"/>
      <c r="F12" s="165">
        <v>58489</v>
      </c>
      <c r="G12" s="166"/>
      <c r="H12" s="167"/>
    </row>
    <row r="13" spans="1:8" x14ac:dyDescent="0.15">
      <c r="A13" s="148"/>
      <c r="B13" s="153"/>
      <c r="C13" s="169"/>
      <c r="D13" s="170">
        <v>36167</v>
      </c>
      <c r="E13" s="171"/>
      <c r="F13" s="172">
        <v>93483</v>
      </c>
      <c r="G13" s="173"/>
      <c r="H13" s="159"/>
    </row>
    <row r="14" spans="1:8" x14ac:dyDescent="0.15">
      <c r="A14" s="160"/>
      <c r="B14" s="161"/>
      <c r="C14" s="162"/>
      <c r="D14" s="163">
        <v>24979</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4.21</v>
      </c>
      <c r="C19" s="174">
        <f>ROUND(VALUE(SUBSTITUTE(実質収支比率等に係る経年分析!G$48,"▲","-")),2)</f>
        <v>5.37</v>
      </c>
      <c r="D19" s="174">
        <f>ROUND(VALUE(SUBSTITUTE(実質収支比率等に係る経年分析!H$48,"▲","-")),2)</f>
        <v>7.96</v>
      </c>
      <c r="E19" s="174">
        <f>ROUND(VALUE(SUBSTITUTE(実質収支比率等に係る経年分析!I$48,"▲","-")),2)</f>
        <v>6.45</v>
      </c>
      <c r="F19" s="174">
        <f>ROUND(VALUE(SUBSTITUTE(実質収支比率等に係る経年分析!J$48,"▲","-")),2)</f>
        <v>8.08</v>
      </c>
    </row>
    <row r="20" spans="1:11" x14ac:dyDescent="0.15">
      <c r="A20" s="174" t="s">
        <v>53</v>
      </c>
      <c r="B20" s="174">
        <f>ROUND(VALUE(SUBSTITUTE(実質収支比率等に係る経年分析!F$47,"▲","-")),2)</f>
        <v>21.42</v>
      </c>
      <c r="C20" s="174">
        <f>ROUND(VALUE(SUBSTITUTE(実質収支比率等に係る経年分析!G$47,"▲","-")),2)</f>
        <v>22.59</v>
      </c>
      <c r="D20" s="174">
        <f>ROUND(VALUE(SUBSTITUTE(実質収支比率等に係る経年分析!H$47,"▲","-")),2)</f>
        <v>23.14</v>
      </c>
      <c r="E20" s="174">
        <f>ROUND(VALUE(SUBSTITUTE(実質収支比率等に係る経年分析!I$47,"▲","-")),2)</f>
        <v>24.07</v>
      </c>
      <c r="F20" s="174">
        <f>ROUND(VALUE(SUBSTITUTE(実質収支比率等に係る経年分析!J$47,"▲","-")),2)</f>
        <v>26.47</v>
      </c>
    </row>
    <row r="21" spans="1:11" x14ac:dyDescent="0.15">
      <c r="A21" s="174" t="s">
        <v>54</v>
      </c>
      <c r="B21" s="174">
        <f>IF(ISNUMBER(VALUE(SUBSTITUTE(実質収支比率等に係る経年分析!F$49,"▲","-"))),ROUND(VALUE(SUBSTITUTE(実質収支比率等に係る経年分析!F$49,"▲","-")),2),NA())</f>
        <v>3.26</v>
      </c>
      <c r="C21" s="174">
        <f>IF(ISNUMBER(VALUE(SUBSTITUTE(実質収支比率等に係る経年分析!G$49,"▲","-"))),ROUND(VALUE(SUBSTITUTE(実質収支比率等に係る経年分析!G$49,"▲","-")),2),NA())</f>
        <v>3.38</v>
      </c>
      <c r="D21" s="174">
        <f>IF(ISNUMBER(VALUE(SUBSTITUTE(実質収支比率等に係る経年分析!H$49,"▲","-"))),ROUND(VALUE(SUBSTITUTE(実質収支比率等に係る経年分析!H$49,"▲","-")),2),NA())</f>
        <v>4.72</v>
      </c>
      <c r="E21" s="174">
        <f>IF(ISNUMBER(VALUE(SUBSTITUTE(実質収支比率等に係る経年分析!I$49,"▲","-"))),ROUND(VALUE(SUBSTITUTE(実質収支比率等に係る経年分析!I$49,"▲","-")),2),NA())</f>
        <v>-1.04</v>
      </c>
      <c r="F21" s="174">
        <f>IF(ISNUMBER(VALUE(SUBSTITUTE(実質収支比率等に係る経年分析!J$49,"▲","-"))),ROUND(VALUE(SUBSTITUTE(実質収支比率等に係る経年分析!J$49,"▲","-")),2),NA())</f>
        <v>4.12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関口茂八奨学事業特別会計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浄化槽設置管理事業特別会計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0.55000000000000004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565</v>
      </c>
      <c r="E42" s="176"/>
      <c r="F42" s="176"/>
      <c r="G42" s="176">
        <f>'実質公債費比率（分子）の構造'!L$52</f>
        <v>578</v>
      </c>
      <c r="H42" s="176"/>
      <c r="I42" s="176"/>
      <c r="J42" s="176">
        <f>'実質公債費比率（分子）の構造'!M$52</f>
        <v>593</v>
      </c>
      <c r="K42" s="176"/>
      <c r="L42" s="176"/>
      <c r="M42" s="176">
        <f>'実質公債費比率（分子）の構造'!N$52</f>
        <v>592</v>
      </c>
      <c r="N42" s="176"/>
      <c r="O42" s="176"/>
      <c r="P42" s="176">
        <f>'実質公債費比率（分子）の構造'!O$52</f>
        <v>567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15</v>
      </c>
      <c r="C45" s="176"/>
      <c r="D45" s="176"/>
      <c r="E45" s="176">
        <f>'実質公債費比率（分子）の構造'!L$49</f>
        <v>13</v>
      </c>
      <c r="F45" s="176"/>
      <c r="G45" s="176"/>
      <c r="H45" s="176">
        <f>'実質公債費比率（分子）の構造'!M$49</f>
        <v>20</v>
      </c>
      <c r="I45" s="176"/>
      <c r="J45" s="176"/>
      <c r="K45" s="176">
        <f>'実質公債費比率（分子）の構造'!N$49</f>
        <v>21</v>
      </c>
      <c r="L45" s="176"/>
      <c r="M45" s="176"/>
      <c r="N45" s="176">
        <f>'実質公債費比率（分子）の構造'!O$49</f>
        <v>23</v>
      </c>
      <c r="O45" s="176"/>
      <c r="P45" s="176"/>
    </row>
    <row r="46" spans="1:16" x14ac:dyDescent="0.15">
      <c r="A46" s="176" t="s">
        <v>64</v>
      </c>
      <c r="B46" s="176">
        <f>'実質公債費比率（分子）の構造'!K$48</f>
        <v>30</v>
      </c>
      <c r="C46" s="176"/>
      <c r="D46" s="176"/>
      <c r="E46" s="176">
        <f>'実質公債費比率（分子）の構造'!L$48</f>
        <v>31</v>
      </c>
      <c r="F46" s="176"/>
      <c r="G46" s="176"/>
      <c r="H46" s="176">
        <f>'実質公債費比率（分子）の構造'!M$48</f>
        <v>31</v>
      </c>
      <c r="I46" s="176"/>
      <c r="J46" s="176"/>
      <c r="K46" s="176">
        <f>'実質公債費比率（分子）の構造'!N$48</f>
        <v>33</v>
      </c>
      <c r="L46" s="176"/>
      <c r="M46" s="176"/>
      <c r="N46" s="176">
        <f>'実質公債費比率（分子）の構造'!O$48</f>
        <v>49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658</v>
      </c>
      <c r="C49" s="176"/>
      <c r="D49" s="176"/>
      <c r="E49" s="176">
        <f>'実質公債費比率（分子）の構造'!L$45</f>
        <v>682</v>
      </c>
      <c r="F49" s="176"/>
      <c r="G49" s="176"/>
      <c r="H49" s="176">
        <f>'実質公債費比率（分子）の構造'!M$45</f>
        <v>712</v>
      </c>
      <c r="I49" s="176"/>
      <c r="J49" s="176"/>
      <c r="K49" s="176">
        <f>'実質公債費比率（分子）の構造'!N$45</f>
        <v>734</v>
      </c>
      <c r="L49" s="176"/>
      <c r="M49" s="176"/>
      <c r="N49" s="176">
        <f>'実質公債費比率（分子）の構造'!O$45</f>
        <v>714</v>
      </c>
      <c r="O49" s="176"/>
      <c r="P49" s="176"/>
    </row>
    <row r="50" spans="1:16" x14ac:dyDescent="0.15">
      <c r="A50" s="176" t="s">
        <v>67</v>
      </c>
      <c r="B50" s="176" t="e">
        <f>NA()</f>
        <v>#N/A</v>
      </c>
      <c r="C50" s="176">
        <f>IF(ISNUMBER('実質公債費比率（分子）の構造'!K$53),'実質公債費比率（分子）の構造'!K$53,NA())</f>
        <v>139</v>
      </c>
      <c r="D50" s="176" t="e">
        <f>NA()</f>
        <v>#N/A</v>
      </c>
      <c r="E50" s="176" t="e">
        <f>NA()</f>
        <v>#N/A</v>
      </c>
      <c r="F50" s="176">
        <f>IF(ISNUMBER('実質公債費比率（分子）の構造'!L$53),'実質公債費比率（分子）の構造'!L$53,NA())</f>
        <v>149</v>
      </c>
      <c r="G50" s="176" t="e">
        <f>NA()</f>
        <v>#N/A</v>
      </c>
      <c r="H50" s="176" t="e">
        <f>NA()</f>
        <v>#N/A</v>
      </c>
      <c r="I50" s="176">
        <f>IF(ISNUMBER('実質公債費比率（分子）の構造'!M$53),'実質公債費比率（分子）の構造'!M$53,NA())</f>
        <v>170</v>
      </c>
      <c r="J50" s="176" t="e">
        <f>NA()</f>
        <v>#N/A</v>
      </c>
      <c r="K50" s="176" t="e">
        <f>NA()</f>
        <v>#N/A</v>
      </c>
      <c r="L50" s="176">
        <f>IF(ISNUMBER('実質公債費比率（分子）の構造'!N$53),'実質公債費比率（分子）の構造'!N$53,NA())</f>
        <v>196</v>
      </c>
      <c r="M50" s="176" t="e">
        <f>NA()</f>
        <v>#N/A</v>
      </c>
      <c r="N50" s="176" t="e">
        <f>NA()</f>
        <v>#N/A</v>
      </c>
      <c r="O50" s="176">
        <f>IF(ISNUMBER('実質公債費比率（分子）の構造'!O$53),'実質公債費比率（分子）の構造'!O$53,NA())</f>
        <v>219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6637</v>
      </c>
      <c r="E56" s="175"/>
      <c r="F56" s="175"/>
      <c r="G56" s="175">
        <f>'将来負担比率（分子）の構造'!J$52</f>
        <v>6338</v>
      </c>
      <c r="H56" s="175"/>
      <c r="I56" s="175"/>
      <c r="J56" s="175">
        <f>'将来負担比率（分子）の構造'!K$52</f>
        <v>6189</v>
      </c>
      <c r="K56" s="175"/>
      <c r="L56" s="175"/>
      <c r="M56" s="175">
        <f>'将来負担比率（分子）の構造'!L$52</f>
        <v>5500</v>
      </c>
      <c r="N56" s="175"/>
      <c r="O56" s="175"/>
      <c r="P56" s="175">
        <f>'将来負担比率（分子）の構造'!M$52</f>
        <v>5926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1997</v>
      </c>
      <c r="E58" s="175"/>
      <c r="F58" s="175"/>
      <c r="G58" s="175">
        <f>'将来負担比率（分子）の構造'!J$50</f>
        <v>2267</v>
      </c>
      <c r="H58" s="175"/>
      <c r="I58" s="175"/>
      <c r="J58" s="175">
        <f>'将来負担比率（分子）の構造'!K$50</f>
        <v>2656</v>
      </c>
      <c r="K58" s="175"/>
      <c r="L58" s="175"/>
      <c r="M58" s="175">
        <f>'将来負担比率（分子）の構造'!L$50</f>
        <v>2972</v>
      </c>
      <c r="N58" s="175"/>
      <c r="O58" s="175"/>
      <c r="P58" s="175">
        <f>'将来負担比率（分子）の構造'!M$50</f>
        <v>3098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1410</v>
      </c>
      <c r="C62" s="175"/>
      <c r="D62" s="175"/>
      <c r="E62" s="175">
        <f>'将来負担比率（分子）の構造'!J$45</f>
        <v>1401</v>
      </c>
      <c r="F62" s="175"/>
      <c r="G62" s="175"/>
      <c r="H62" s="175">
        <f>'将来負担比率（分子）の構造'!K$45</f>
        <v>1406</v>
      </c>
      <c r="I62" s="175"/>
      <c r="J62" s="175"/>
      <c r="K62" s="175">
        <f>'将来負担比率（分子）の構造'!L$45</f>
        <v>1386</v>
      </c>
      <c r="L62" s="175"/>
      <c r="M62" s="175"/>
      <c r="N62" s="175">
        <f>'将来負担比率（分子）の構造'!M$45</f>
        <v>1359</v>
      </c>
      <c r="O62" s="175"/>
      <c r="P62" s="175"/>
    </row>
    <row r="63" spans="1:16" x14ac:dyDescent="0.15">
      <c r="A63" s="175" t="s">
        <v>34</v>
      </c>
      <c r="B63" s="175">
        <f>'将来負担比率（分子）の構造'!I$44</f>
        <v>149</v>
      </c>
      <c r="C63" s="175"/>
      <c r="D63" s="175"/>
      <c r="E63" s="175">
        <f>'将来負担比率（分子）の構造'!J$44</f>
        <v>208</v>
      </c>
      <c r="F63" s="175"/>
      <c r="G63" s="175"/>
      <c r="H63" s="175">
        <f>'将来負担比率（分子）の構造'!K$44</f>
        <v>197</v>
      </c>
      <c r="I63" s="175"/>
      <c r="J63" s="175"/>
      <c r="K63" s="175">
        <f>'将来負担比率（分子）の構造'!L$44</f>
        <v>187</v>
      </c>
      <c r="L63" s="175"/>
      <c r="M63" s="175"/>
      <c r="N63" s="175">
        <f>'将来負担比率（分子）の構造'!M$44</f>
        <v>212</v>
      </c>
      <c r="O63" s="175"/>
      <c r="P63" s="175"/>
    </row>
    <row r="64" spans="1:16" x14ac:dyDescent="0.15">
      <c r="A64" s="175" t="s">
        <v>33</v>
      </c>
      <c r="B64" s="175">
        <f>'将来負担比率（分子）の構造'!I$43</f>
        <v>382</v>
      </c>
      <c r="C64" s="175"/>
      <c r="D64" s="175"/>
      <c r="E64" s="175">
        <f>'将来負担比率（分子）の構造'!J$43</f>
        <v>367</v>
      </c>
      <c r="F64" s="175"/>
      <c r="G64" s="175"/>
      <c r="H64" s="175">
        <f>'将来負担比率（分子）の構造'!K$43</f>
        <v>362</v>
      </c>
      <c r="I64" s="175"/>
      <c r="J64" s="175"/>
      <c r="K64" s="175">
        <f>'将来負担比率（分子）の構造'!L$43</f>
        <v>349</v>
      </c>
      <c r="L64" s="175"/>
      <c r="M64" s="175"/>
      <c r="N64" s="175">
        <f>'将来負担比率（分子）の構造'!M$43</f>
        <v>385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7749</v>
      </c>
      <c r="C66" s="175"/>
      <c r="D66" s="175"/>
      <c r="E66" s="175">
        <f>'将来負担比率（分子）の構造'!J$41</f>
        <v>7487</v>
      </c>
      <c r="F66" s="175"/>
      <c r="G66" s="175"/>
      <c r="H66" s="175">
        <f>'将来負担比率（分子）の構造'!K$41</f>
        <v>7091</v>
      </c>
      <c r="I66" s="175"/>
      <c r="J66" s="175"/>
      <c r="K66" s="175">
        <f>'将来負担比率（分子）の構造'!L$41</f>
        <v>6521</v>
      </c>
      <c r="L66" s="175"/>
      <c r="M66" s="175"/>
      <c r="N66" s="175">
        <f>'将来負担比率（分子）の構造'!M$41</f>
        <v>6245</v>
      </c>
      <c r="O66" s="175"/>
      <c r="P66" s="175"/>
    </row>
    <row r="67" spans="1:16" x14ac:dyDescent="0.15">
      <c r="A67" s="175" t="s">
        <v>71</v>
      </c>
      <c r="B67" s="175" t="e">
        <f>NA()</f>
        <v>#N/A</v>
      </c>
      <c r="C67" s="175">
        <f>IF(ISNUMBER('将来負担比率（分子）の構造'!I$53), IF('将来負担比率（分子）の構造'!I$53 &lt; 0, 0, '将来負担比率（分子）の構造'!I$53), NA())</f>
        <v>1055</v>
      </c>
      <c r="D67" s="175" t="e">
        <f>NA()</f>
        <v>#N/A</v>
      </c>
      <c r="E67" s="175" t="e">
        <f>NA()</f>
        <v>#N/A</v>
      </c>
      <c r="F67" s="175">
        <f>IF(ISNUMBER('将来負担比率（分子）の構造'!J$53), IF('将来負担比率（分子）の構造'!J$53 &lt; 0, 0, '将来負担比率（分子）の構造'!J$53), NA())</f>
        <v>859</v>
      </c>
      <c r="G67" s="175" t="e">
        <f>NA()</f>
        <v>#N/A</v>
      </c>
      <c r="H67" s="175" t="e">
        <f>NA()</f>
        <v>#N/A</v>
      </c>
      <c r="I67" s="175">
        <f>IF(ISNUMBER('将来負担比率（分子）の構造'!K$53), IF('将来負担比率（分子）の構造'!K$53 &lt; 0, 0, '将来負担比率（分子）の構造'!K$53), NA())</f>
        <v>211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962</v>
      </c>
      <c r="C72" s="179">
        <f>基金残高に係る経年分析!G55</f>
        <v>986</v>
      </c>
      <c r="D72" s="179">
        <f>基金残高に係る経年分析!H55</f>
        <v>1087</v>
      </c>
    </row>
    <row r="73" spans="1:16" x14ac:dyDescent="0.15">
      <c r="A73" s="178" t="s">
        <v>74</v>
      </c>
      <c r="B73" s="179">
        <f>基金残高に係る経年分析!F56</f>
        <v>260</v>
      </c>
      <c r="C73" s="179">
        <f>基金残高に係る経年分析!G56</f>
        <v>171</v>
      </c>
      <c r="D73" s="179">
        <f>基金残高に係る経年分析!H56</f>
        <v>122</v>
      </c>
    </row>
    <row r="74" spans="1:16" x14ac:dyDescent="0.15">
      <c r="A74" s="178" t="s">
        <v>75</v>
      </c>
      <c r="B74" s="179">
        <f>基金残高に係る経年分析!F57</f>
        <v>2060</v>
      </c>
      <c r="C74" s="179">
        <f>基金残高に係る経年分析!G57</f>
        <v>2319</v>
      </c>
      <c r="D74" s="179">
        <f>基金残高に係る経年分析!H57</f>
        <v>2403</v>
      </c>
    </row>
  </sheetData>
  <sheetProtection algorithmName="SHA-512" hashValue="NQcTsDq5mD+PVijgeEwqyb2yZFTw/ErzFPufI7DIPpSa6UWn3IQyv4x/unehqpzU6zPx9lw0m48W6LWBsKEYWg==" saltValue="tF1ccB5xOKyii1cqImBU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2025-03-05T07:27:03Z</cp:lastPrinted>
  <dcterms:created xsi:type="dcterms:W3CDTF">2025-02-19T01:33:35Z</dcterms:created>
  <dcterms:modified xsi:type="dcterms:W3CDTF">2025-03-05T07:30:26Z</dcterms:modified>
  <cp:category/>
</cp:coreProperties>
</file>